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85" yWindow="90" windowWidth="12300" windowHeight="6030" tabRatio="285" activeTab="2"/>
  </bookViews>
  <sheets>
    <sheet name="2010" sheetId="4" r:id="rId1"/>
    <sheet name="2009" sheetId="5" r:id="rId2"/>
    <sheet name="2011" sheetId="6" r:id="rId3"/>
    <sheet name="Kids 2011" sheetId="7" r:id="rId4"/>
  </sheets>
  <definedNames>
    <definedName name="_xlnm._FilterDatabase" localSheetId="2" hidden="1">'2011'!$A$6:$AD$69</definedName>
  </definedNames>
  <calcPr calcId="125725"/>
</workbook>
</file>

<file path=xl/calcChain.xml><?xml version="1.0" encoding="utf-8"?>
<calcChain xmlns="http://schemas.openxmlformats.org/spreadsheetml/2006/main">
  <c r="J61" i="6"/>
  <c r="K61"/>
  <c r="L61"/>
  <c r="M61"/>
  <c r="AF61"/>
  <c r="AG61" s="1"/>
  <c r="AH61"/>
  <c r="AI61" s="1"/>
  <c r="L64"/>
  <c r="L22"/>
  <c r="L9"/>
  <c r="L57"/>
  <c r="L69"/>
  <c r="L23"/>
  <c r="L43"/>
  <c r="L68"/>
  <c r="L25"/>
  <c r="L12"/>
  <c r="L21"/>
  <c r="L16"/>
  <c r="L54"/>
  <c r="L73"/>
  <c r="L39"/>
  <c r="L55"/>
  <c r="L44"/>
  <c r="L37"/>
  <c r="L13"/>
  <c r="L42"/>
  <c r="L27"/>
  <c r="L10"/>
  <c r="L20"/>
  <c r="L53"/>
  <c r="L50"/>
  <c r="L56"/>
  <c r="L49"/>
  <c r="L35"/>
  <c r="L72"/>
  <c r="L59"/>
  <c r="L7"/>
  <c r="L71"/>
  <c r="L47"/>
  <c r="L36"/>
  <c r="L62"/>
  <c r="L51"/>
  <c r="L19"/>
  <c r="L40"/>
  <c r="L45"/>
  <c r="L67"/>
  <c r="L48"/>
  <c r="L17"/>
  <c r="L24"/>
  <c r="L30"/>
  <c r="L32"/>
  <c r="L11"/>
  <c r="L31"/>
  <c r="L6"/>
  <c r="L63"/>
  <c r="L14"/>
  <c r="L58"/>
  <c r="K39"/>
  <c r="J39"/>
  <c r="M64"/>
  <c r="M22"/>
  <c r="M58"/>
  <c r="K58"/>
  <c r="J58"/>
  <c r="M14"/>
  <c r="K14"/>
  <c r="J14"/>
  <c r="M63"/>
  <c r="K63"/>
  <c r="J63"/>
  <c r="M25"/>
  <c r="K25"/>
  <c r="J25"/>
  <c r="F27" i="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M19" i="6"/>
  <c r="K19"/>
  <c r="J19"/>
  <c r="M55"/>
  <c r="K55"/>
  <c r="J55"/>
  <c r="M66"/>
  <c r="L66"/>
  <c r="K66"/>
  <c r="J66"/>
  <c r="Z25"/>
  <c r="AH70"/>
  <c r="AI70" s="1"/>
  <c r="AF70"/>
  <c r="AG70" s="1"/>
  <c r="M31"/>
  <c r="K31"/>
  <c r="J31"/>
  <c r="M68"/>
  <c r="K68"/>
  <c r="J68"/>
  <c r="M10"/>
  <c r="K10"/>
  <c r="J10"/>
  <c r="J6"/>
  <c r="K6"/>
  <c r="M6"/>
  <c r="J15"/>
  <c r="K15"/>
  <c r="L15"/>
  <c r="M15"/>
  <c r="J8"/>
  <c r="K8"/>
  <c r="L8"/>
  <c r="M8"/>
  <c r="J41"/>
  <c r="K41"/>
  <c r="L41"/>
  <c r="M41"/>
  <c r="J28"/>
  <c r="K28"/>
  <c r="L28"/>
  <c r="M28"/>
  <c r="Z28" s="1"/>
  <c r="J65"/>
  <c r="K65"/>
  <c r="L65"/>
  <c r="M65"/>
  <c r="J33"/>
  <c r="K33"/>
  <c r="L33"/>
  <c r="M33"/>
  <c r="Z33" s="1"/>
  <c r="J29"/>
  <c r="K29"/>
  <c r="L29"/>
  <c r="M29"/>
  <c r="J38"/>
  <c r="K38"/>
  <c r="L38"/>
  <c r="M38"/>
  <c r="J46"/>
  <c r="K46"/>
  <c r="L46"/>
  <c r="M46"/>
  <c r="AD46" s="1"/>
  <c r="J18"/>
  <c r="K18"/>
  <c r="L18"/>
  <c r="M18"/>
  <c r="J52"/>
  <c r="K52"/>
  <c r="L52"/>
  <c r="M52"/>
  <c r="AD52" s="1"/>
  <c r="J34"/>
  <c r="K34"/>
  <c r="L34"/>
  <c r="M34"/>
  <c r="J26"/>
  <c r="K26"/>
  <c r="L26"/>
  <c r="M26"/>
  <c r="AD26" s="1"/>
  <c r="J60"/>
  <c r="K60"/>
  <c r="L60"/>
  <c r="M60"/>
  <c r="J64"/>
  <c r="K64"/>
  <c r="J22"/>
  <c r="K22"/>
  <c r="J9"/>
  <c r="K9"/>
  <c r="M9"/>
  <c r="J57"/>
  <c r="K57"/>
  <c r="M57"/>
  <c r="J69"/>
  <c r="K69"/>
  <c r="M69"/>
  <c r="J23"/>
  <c r="K23"/>
  <c r="M23"/>
  <c r="J43"/>
  <c r="K43"/>
  <c r="M43"/>
  <c r="J12"/>
  <c r="K12"/>
  <c r="M12"/>
  <c r="J21"/>
  <c r="K21"/>
  <c r="M21"/>
  <c r="J16"/>
  <c r="K16"/>
  <c r="M16"/>
  <c r="J54"/>
  <c r="K54"/>
  <c r="M54"/>
  <c r="J73"/>
  <c r="K73"/>
  <c r="M73"/>
  <c r="M39"/>
  <c r="J44"/>
  <c r="K44"/>
  <c r="M44"/>
  <c r="J37"/>
  <c r="K37"/>
  <c r="M37"/>
  <c r="J13"/>
  <c r="K13"/>
  <c r="M13"/>
  <c r="J42"/>
  <c r="K42"/>
  <c r="M42"/>
  <c r="J27"/>
  <c r="K27"/>
  <c r="M27"/>
  <c r="AD27" s="1"/>
  <c r="J20"/>
  <c r="K20"/>
  <c r="M20"/>
  <c r="J53"/>
  <c r="K53"/>
  <c r="M53"/>
  <c r="J50"/>
  <c r="K50"/>
  <c r="M50"/>
  <c r="Z50" s="1"/>
  <c r="J56"/>
  <c r="K56"/>
  <c r="M56"/>
  <c r="Z56" s="1"/>
  <c r="J17"/>
  <c r="K17"/>
  <c r="M17"/>
  <c r="J49"/>
  <c r="K49"/>
  <c r="M49"/>
  <c r="AD49" s="1"/>
  <c r="J35"/>
  <c r="K35"/>
  <c r="M35"/>
  <c r="J72"/>
  <c r="K72"/>
  <c r="M72"/>
  <c r="AD72" s="1"/>
  <c r="J59"/>
  <c r="K59"/>
  <c r="M59"/>
  <c r="J7"/>
  <c r="K7"/>
  <c r="M7"/>
  <c r="J71"/>
  <c r="K71"/>
  <c r="M71"/>
  <c r="J47"/>
  <c r="K47"/>
  <c r="M47"/>
  <c r="J36"/>
  <c r="K36"/>
  <c r="M36"/>
  <c r="J62"/>
  <c r="K62"/>
  <c r="M62"/>
  <c r="J51"/>
  <c r="K51"/>
  <c r="M51"/>
  <c r="J40"/>
  <c r="K40"/>
  <c r="M40"/>
  <c r="J45"/>
  <c r="K45"/>
  <c r="M45"/>
  <c r="Z45" s="1"/>
  <c r="J67"/>
  <c r="K67"/>
  <c r="M67"/>
  <c r="J48"/>
  <c r="K48"/>
  <c r="M48"/>
  <c r="J24"/>
  <c r="K24"/>
  <c r="M24"/>
  <c r="J30"/>
  <c r="K30"/>
  <c r="M30"/>
  <c r="J32"/>
  <c r="K32"/>
  <c r="M32"/>
  <c r="J11"/>
  <c r="K11"/>
  <c r="M11"/>
  <c r="G4" i="5"/>
  <c r="G5"/>
  <c r="G6"/>
  <c r="G7"/>
  <c r="G8"/>
  <c r="G9"/>
  <c r="G10"/>
  <c r="G11"/>
  <c r="G12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6"/>
  <c r="G37"/>
  <c r="K7" i="4"/>
  <c r="L7"/>
  <c r="M7"/>
  <c r="N7"/>
  <c r="K8"/>
  <c r="L8"/>
  <c r="M8"/>
  <c r="N8"/>
  <c r="S8"/>
  <c r="U8"/>
  <c r="K9"/>
  <c r="L9"/>
  <c r="M9"/>
  <c r="N9"/>
  <c r="K10"/>
  <c r="L10"/>
  <c r="M10"/>
  <c r="N10"/>
  <c r="K11"/>
  <c r="L11"/>
  <c r="M11"/>
  <c r="N11"/>
  <c r="K12"/>
  <c r="L12"/>
  <c r="M12"/>
  <c r="N12"/>
  <c r="K13"/>
  <c r="L13"/>
  <c r="M13"/>
  <c r="N13"/>
  <c r="K14"/>
  <c r="L14"/>
  <c r="M14"/>
  <c r="N14"/>
  <c r="S14"/>
  <c r="K15"/>
  <c r="L15"/>
  <c r="M15"/>
  <c r="N15"/>
  <c r="K16"/>
  <c r="L16"/>
  <c r="M16"/>
  <c r="N16"/>
  <c r="S16"/>
  <c r="U16"/>
  <c r="K17"/>
  <c r="L17"/>
  <c r="M17"/>
  <c r="N17"/>
  <c r="S17"/>
  <c r="U17"/>
  <c r="K18"/>
  <c r="L18"/>
  <c r="M18"/>
  <c r="N18"/>
  <c r="K19"/>
  <c r="L19"/>
  <c r="M19"/>
  <c r="N19"/>
  <c r="K20"/>
  <c r="L20"/>
  <c r="M20"/>
  <c r="N20"/>
  <c r="S20"/>
  <c r="U20"/>
  <c r="K21"/>
  <c r="L21"/>
  <c r="M21"/>
  <c r="N21"/>
  <c r="S21"/>
  <c r="U21"/>
  <c r="K22"/>
  <c r="L22"/>
  <c r="M22"/>
  <c r="N22"/>
  <c r="K23"/>
  <c r="L23"/>
  <c r="M23"/>
  <c r="N23"/>
  <c r="K24"/>
  <c r="L24"/>
  <c r="M24"/>
  <c r="N24"/>
  <c r="K25"/>
  <c r="L25"/>
  <c r="M25"/>
  <c r="N25"/>
  <c r="K26"/>
  <c r="L26"/>
  <c r="M26"/>
  <c r="N26"/>
  <c r="S26"/>
  <c r="U26"/>
  <c r="K27"/>
  <c r="L27"/>
  <c r="M27"/>
  <c r="N27"/>
  <c r="K28"/>
  <c r="L28"/>
  <c r="M28"/>
  <c r="N28"/>
  <c r="S28"/>
  <c r="U28"/>
  <c r="K29"/>
  <c r="L29"/>
  <c r="M29"/>
  <c r="N29"/>
  <c r="K30"/>
  <c r="L30"/>
  <c r="M30"/>
  <c r="N30"/>
  <c r="K31"/>
  <c r="L31"/>
  <c r="M31"/>
  <c r="N31"/>
  <c r="K32"/>
  <c r="L32"/>
  <c r="M32"/>
  <c r="N32"/>
  <c r="S32"/>
  <c r="U32"/>
  <c r="K33"/>
  <c r="L33"/>
  <c r="M33"/>
  <c r="N33"/>
  <c r="S33"/>
  <c r="U33"/>
  <c r="K34"/>
  <c r="L34"/>
  <c r="M34"/>
  <c r="N34"/>
  <c r="K35"/>
  <c r="L35"/>
  <c r="M35"/>
  <c r="N35"/>
  <c r="S35"/>
  <c r="U35"/>
  <c r="K36"/>
  <c r="L36"/>
  <c r="M36"/>
  <c r="N36"/>
  <c r="K37"/>
  <c r="L37"/>
  <c r="M37"/>
  <c r="N37"/>
  <c r="K38"/>
  <c r="L38"/>
  <c r="M38"/>
  <c r="N38"/>
  <c r="K39"/>
  <c r="L39"/>
  <c r="M39"/>
  <c r="N39"/>
  <c r="S39"/>
  <c r="U39"/>
  <c r="K40"/>
  <c r="L40"/>
  <c r="M40"/>
  <c r="N40"/>
  <c r="K41"/>
  <c r="L41"/>
  <c r="M41"/>
  <c r="N41"/>
  <c r="S41"/>
  <c r="U41"/>
  <c r="K42"/>
  <c r="L42"/>
  <c r="M42"/>
  <c r="N42"/>
  <c r="S42"/>
  <c r="U42"/>
  <c r="K43"/>
  <c r="L43"/>
  <c r="M43"/>
  <c r="N43"/>
  <c r="K44"/>
  <c r="L44"/>
  <c r="M44"/>
  <c r="N44"/>
  <c r="K45"/>
  <c r="L45"/>
  <c r="M45"/>
  <c r="N45"/>
  <c r="U45"/>
  <c r="S45"/>
  <c r="K46"/>
  <c r="L46"/>
  <c r="M46"/>
  <c r="N46"/>
  <c r="K47"/>
  <c r="L47"/>
  <c r="M47"/>
  <c r="N47"/>
  <c r="K48"/>
  <c r="L48"/>
  <c r="M48"/>
  <c r="N48"/>
  <c r="K49"/>
  <c r="L49"/>
  <c r="M49"/>
  <c r="N49"/>
  <c r="K50"/>
  <c r="L50"/>
  <c r="M50"/>
  <c r="N50"/>
  <c r="S50"/>
  <c r="U50"/>
  <c r="K51"/>
  <c r="L51"/>
  <c r="M51"/>
  <c r="N51"/>
  <c r="S51"/>
  <c r="U51"/>
  <c r="K52"/>
  <c r="L52"/>
  <c r="M52"/>
  <c r="N52"/>
  <c r="K53"/>
  <c r="L53"/>
  <c r="M53"/>
  <c r="N53"/>
  <c r="S53"/>
  <c r="U53"/>
  <c r="K54"/>
  <c r="L54"/>
  <c r="M54"/>
  <c r="N54"/>
  <c r="K55"/>
  <c r="L55"/>
  <c r="M55"/>
  <c r="N55"/>
  <c r="K56"/>
  <c r="L56"/>
  <c r="M56"/>
  <c r="N56"/>
  <c r="S56"/>
  <c r="U56"/>
  <c r="K57"/>
  <c r="L57"/>
  <c r="M57"/>
  <c r="N57"/>
  <c r="K58"/>
  <c r="L58"/>
  <c r="M58"/>
  <c r="N58"/>
  <c r="K59"/>
  <c r="L59"/>
  <c r="M59"/>
  <c r="N59"/>
  <c r="K60"/>
  <c r="L60"/>
  <c r="M60"/>
  <c r="N60"/>
  <c r="K61"/>
  <c r="L61"/>
  <c r="M61"/>
  <c r="N61"/>
  <c r="K62"/>
  <c r="L62"/>
  <c r="M62"/>
  <c r="N62"/>
  <c r="S62"/>
  <c r="U62"/>
  <c r="K63"/>
  <c r="L63"/>
  <c r="M63"/>
  <c r="N63"/>
  <c r="AH68" i="6" l="1"/>
  <c r="AI68" s="1"/>
  <c r="AH69"/>
  <c r="AI69" s="1"/>
  <c r="AF60"/>
  <c r="AG60" s="1"/>
  <c r="AF66"/>
  <c r="AG66" s="1"/>
  <c r="AF68"/>
  <c r="AG68" s="1"/>
  <c r="AH60"/>
  <c r="AI60" s="1"/>
  <c r="AF69"/>
  <c r="AG69" s="1"/>
  <c r="AH65"/>
  <c r="AI65" s="1"/>
  <c r="AF64"/>
  <c r="AG64" s="1"/>
  <c r="AF63"/>
  <c r="AG63" s="1"/>
  <c r="AH51"/>
  <c r="AI51" s="1"/>
  <c r="AF39"/>
  <c r="AG39" s="1"/>
  <c r="AF15"/>
  <c r="AG15" s="1"/>
  <c r="AH41"/>
  <c r="AI41" s="1"/>
  <c r="AH55"/>
  <c r="AI55" s="1"/>
  <c r="AH54"/>
  <c r="AI54" s="1"/>
  <c r="AF53"/>
  <c r="AG53" s="1"/>
  <c r="AF52"/>
  <c r="AG52" s="1"/>
  <c r="AF50"/>
  <c r="AG50" s="1"/>
  <c r="AH49"/>
  <c r="AI49" s="1"/>
  <c r="AH47"/>
  <c r="AI47" s="1"/>
  <c r="AH43"/>
  <c r="AI43" s="1"/>
  <c r="AF38"/>
  <c r="AG38" s="1"/>
  <c r="AF37"/>
  <c r="AG37" s="1"/>
  <c r="AH32"/>
  <c r="AI32" s="1"/>
  <c r="AF31"/>
  <c r="AG31" s="1"/>
  <c r="AH30"/>
  <c r="AI30" s="1"/>
  <c r="AF29"/>
  <c r="AG29" s="1"/>
  <c r="AH23"/>
  <c r="AI23" s="1"/>
  <c r="AH19"/>
  <c r="AI19" s="1"/>
  <c r="AH17"/>
  <c r="AI17" s="1"/>
  <c r="AF36"/>
  <c r="AG36" s="1"/>
  <c r="AF33"/>
  <c r="AG33" s="1"/>
  <c r="AH26"/>
  <c r="AI26" s="1"/>
  <c r="AH25"/>
  <c r="AI25" s="1"/>
  <c r="AH24"/>
  <c r="AI24" s="1"/>
  <c r="AF22"/>
  <c r="AG22" s="1"/>
  <c r="AH21"/>
  <c r="AI21" s="1"/>
  <c r="AF20"/>
  <c r="AG20" s="1"/>
  <c r="AH73"/>
  <c r="AI73" s="1"/>
  <c r="AF57"/>
  <c r="AG57" s="1"/>
  <c r="AF62"/>
  <c r="AG62" s="1"/>
  <c r="AH27"/>
  <c r="AI27" s="1"/>
  <c r="AF67"/>
  <c r="AG67" s="1"/>
  <c r="AH59"/>
  <c r="AI59" s="1"/>
  <c r="AH14"/>
  <c r="AI14" s="1"/>
  <c r="AH12"/>
  <c r="AI12" s="1"/>
  <c r="AH11"/>
  <c r="AI11" s="1"/>
  <c r="AH8"/>
  <c r="AI8" s="1"/>
  <c r="AH7"/>
  <c r="AI7" s="1"/>
  <c r="AF72"/>
  <c r="AG72" s="1"/>
  <c r="AH71"/>
  <c r="AI71" s="1"/>
  <c r="AF28"/>
  <c r="AG28" s="1"/>
  <c r="AD25"/>
  <c r="AH28"/>
  <c r="AI28" s="1"/>
  <c r="AF65"/>
  <c r="AG65" s="1"/>
  <c r="AF58"/>
  <c r="AG58" s="1"/>
  <c r="AF54"/>
  <c r="AG54" s="1"/>
  <c r="AF51"/>
  <c r="AG51" s="1"/>
  <c r="AF48"/>
  <c r="AG48" s="1"/>
  <c r="AF46"/>
  <c r="AG46" s="1"/>
  <c r="AF45"/>
  <c r="AG45" s="1"/>
  <c r="AF42"/>
  <c r="AG42" s="1"/>
  <c r="AF40"/>
  <c r="AG40" s="1"/>
  <c r="AD13"/>
  <c r="AF34"/>
  <c r="AG34" s="1"/>
  <c r="AD54"/>
  <c r="AD21"/>
  <c r="AF26"/>
  <c r="AG26" s="1"/>
  <c r="AF23"/>
  <c r="AG23" s="1"/>
  <c r="AF21"/>
  <c r="AG21" s="1"/>
  <c r="AF18"/>
  <c r="AG18" s="1"/>
  <c r="AF16"/>
  <c r="AG16" s="1"/>
  <c r="AF13"/>
  <c r="AG13" s="1"/>
  <c r="AF11"/>
  <c r="AG11" s="1"/>
  <c r="AF7"/>
  <c r="AG7" s="1"/>
  <c r="AD41"/>
  <c r="AD6"/>
  <c r="AH66"/>
  <c r="AI66" s="1"/>
  <c r="AH57"/>
  <c r="AI57" s="1"/>
  <c r="AH52"/>
  <c r="AI52" s="1"/>
  <c r="AH48"/>
  <c r="AI48" s="1"/>
  <c r="AH45"/>
  <c r="AI45" s="1"/>
  <c r="AH38"/>
  <c r="AI38" s="1"/>
  <c r="AH36"/>
  <c r="AI36" s="1"/>
  <c r="AH33"/>
  <c r="AI33" s="1"/>
  <c r="AH31"/>
  <c r="AI31" s="1"/>
  <c r="AH29"/>
  <c r="AI29" s="1"/>
  <c r="Z67"/>
  <c r="Z52"/>
  <c r="Z9"/>
  <c r="AD24"/>
  <c r="AD67"/>
  <c r="AF55"/>
  <c r="AG55" s="1"/>
  <c r="AF49"/>
  <c r="AG49" s="1"/>
  <c r="AD35"/>
  <c r="AD17"/>
  <c r="AF43"/>
  <c r="AG43" s="1"/>
  <c r="AF41"/>
  <c r="AG41" s="1"/>
  <c r="AF32"/>
  <c r="AG32" s="1"/>
  <c r="AF30"/>
  <c r="AG30" s="1"/>
  <c r="AF27"/>
  <c r="AG27" s="1"/>
  <c r="AF24"/>
  <c r="AG24" s="1"/>
  <c r="AD9"/>
  <c r="AF19"/>
  <c r="AG19" s="1"/>
  <c r="AD34"/>
  <c r="AD18"/>
  <c r="AD38"/>
  <c r="AF8"/>
  <c r="AG8" s="1"/>
  <c r="AF73"/>
  <c r="AG73" s="1"/>
  <c r="AH63"/>
  <c r="AI63" s="1"/>
  <c r="AH58"/>
  <c r="AI58" s="1"/>
  <c r="AH53"/>
  <c r="AI53" s="1"/>
  <c r="AH62"/>
  <c r="AI62" s="1"/>
  <c r="AH42"/>
  <c r="AI42" s="1"/>
  <c r="AH39"/>
  <c r="AI39" s="1"/>
  <c r="AH22"/>
  <c r="AI22" s="1"/>
  <c r="AH20"/>
  <c r="AI20" s="1"/>
  <c r="AH18"/>
  <c r="AI18" s="1"/>
  <c r="AH16"/>
  <c r="AI16" s="1"/>
  <c r="AH13"/>
  <c r="AI13" s="1"/>
  <c r="AH6"/>
  <c r="AI6" s="1"/>
  <c r="AH72"/>
  <c r="AI72" s="1"/>
  <c r="Z24"/>
  <c r="Z17"/>
  <c r="Z34"/>
  <c r="Z65"/>
  <c r="Z38"/>
  <c r="AD36"/>
  <c r="AD7"/>
  <c r="AF47"/>
  <c r="AG47" s="1"/>
  <c r="AD50"/>
  <c r="AD37"/>
  <c r="AD16"/>
  <c r="AD12"/>
  <c r="AD23"/>
  <c r="AF17"/>
  <c r="AG17" s="1"/>
  <c r="AF14"/>
  <c r="AG14" s="1"/>
  <c r="AF12"/>
  <c r="AG12" s="1"/>
  <c r="AD33"/>
  <c r="AD28"/>
  <c r="AF71"/>
  <c r="AG71" s="1"/>
  <c r="AH15"/>
  <c r="AI15" s="1"/>
  <c r="AH67"/>
  <c r="AI67" s="1"/>
  <c r="AH64"/>
  <c r="AI64" s="1"/>
  <c r="AH50"/>
  <c r="AI50" s="1"/>
  <c r="AH46"/>
  <c r="AI46" s="1"/>
  <c r="AH40"/>
  <c r="AI40" s="1"/>
  <c r="AH37"/>
  <c r="AI37" s="1"/>
  <c r="AH34"/>
  <c r="AI34" s="1"/>
  <c r="Z71"/>
  <c r="Z26"/>
  <c r="AD15"/>
  <c r="AF59"/>
  <c r="AG59" s="1"/>
  <c r="AD45"/>
  <c r="AF44"/>
  <c r="AG44" s="1"/>
  <c r="AF25"/>
  <c r="AG25" s="1"/>
  <c r="AD57"/>
  <c r="AD22"/>
  <c r="AF9"/>
  <c r="AG9" s="1"/>
  <c r="AF6"/>
  <c r="AG6" s="1"/>
  <c r="AH44"/>
  <c r="AI44" s="1"/>
  <c r="AH9"/>
  <c r="AI9" s="1"/>
</calcChain>
</file>

<file path=xl/sharedStrings.xml><?xml version="1.0" encoding="utf-8"?>
<sst xmlns="http://schemas.openxmlformats.org/spreadsheetml/2006/main" count="542" uniqueCount="202">
  <si>
    <t>Start</t>
  </si>
  <si>
    <t>Run</t>
  </si>
  <si>
    <t>Row</t>
  </si>
  <si>
    <t>Total</t>
  </si>
  <si>
    <t>End</t>
  </si>
  <si>
    <t>row</t>
  </si>
  <si>
    <t>bike</t>
  </si>
  <si>
    <t xml:space="preserve">End </t>
  </si>
  <si>
    <t>run</t>
  </si>
  <si>
    <t>Bike</t>
  </si>
  <si>
    <t>Competitor</t>
  </si>
  <si>
    <t>Name</t>
  </si>
  <si>
    <t>Category</t>
  </si>
  <si>
    <t>2nd category</t>
  </si>
  <si>
    <t>Male</t>
  </si>
  <si>
    <t>Relay</t>
  </si>
  <si>
    <t>Female</t>
  </si>
  <si>
    <t>No.</t>
  </si>
  <si>
    <t>INPUT TIMES HERE</t>
  </si>
  <si>
    <t>2010 AldburyTriathlon</t>
  </si>
  <si>
    <t>Repeat entry</t>
  </si>
  <si>
    <t>2010 Results</t>
  </si>
  <si>
    <t>2009 Results</t>
  </si>
  <si>
    <t>73/74/75</t>
  </si>
  <si>
    <t>39/40/41</t>
  </si>
  <si>
    <t>51/52/53</t>
  </si>
  <si>
    <t>54/55/56</t>
  </si>
  <si>
    <t>57/58/59</t>
  </si>
  <si>
    <t>60/61/62</t>
  </si>
  <si>
    <t>65/66/67</t>
  </si>
  <si>
    <t>Gerry Frewin</t>
  </si>
  <si>
    <t>Andrew Mckechnie</t>
  </si>
  <si>
    <t>Greg Cox</t>
  </si>
  <si>
    <t>Cameron Roberts</t>
  </si>
  <si>
    <t>Ash Middleton</t>
  </si>
  <si>
    <t>Gareth Jenkins</t>
  </si>
  <si>
    <t>Rachel Lee</t>
  </si>
  <si>
    <t>change</t>
  </si>
  <si>
    <t>2010</t>
  </si>
  <si>
    <t>Aldbury tri</t>
  </si>
  <si>
    <t>Times</t>
  </si>
  <si>
    <t>Class</t>
  </si>
  <si>
    <t>Lucy Guest</t>
  </si>
  <si>
    <t>Katie Foreman</t>
  </si>
  <si>
    <t>Julie Carson</t>
  </si>
  <si>
    <t>Kylie JM</t>
  </si>
  <si>
    <t>Jo Rouse</t>
  </si>
  <si>
    <t>Sarah Buttars</t>
  </si>
  <si>
    <t>Lauren Russell</t>
  </si>
  <si>
    <t>Sarah Gilcrist</t>
  </si>
  <si>
    <t>Jon Bradley</t>
  </si>
  <si>
    <t>James Lumpkin</t>
  </si>
  <si>
    <t>Rog Weller</t>
  </si>
  <si>
    <t>Neil Jones</t>
  </si>
  <si>
    <t>Jerry Scagell</t>
  </si>
  <si>
    <t>Tom Hallet</t>
  </si>
  <si>
    <t>Andy Carson</t>
  </si>
  <si>
    <t>Stuart Rouse</t>
  </si>
  <si>
    <t>Andy Neill</t>
  </si>
  <si>
    <t>Mark Winters</t>
  </si>
  <si>
    <t>Colin Chambers</t>
  </si>
  <si>
    <t>Matt Philips</t>
  </si>
  <si>
    <t>Andrew Hyde</t>
  </si>
  <si>
    <t>Simon Piggott</t>
  </si>
  <si>
    <t>Paul</t>
  </si>
  <si>
    <t>John Westcott</t>
  </si>
  <si>
    <t>Matt</t>
  </si>
  <si>
    <t>David Gooch</t>
  </si>
  <si>
    <t>Andy Broad</t>
  </si>
  <si>
    <t>16/17/18</t>
  </si>
  <si>
    <t>Jennie/Anthony/Julia</t>
  </si>
  <si>
    <t>13/14/15</t>
  </si>
  <si>
    <t>Laura/Maria/Lopa</t>
  </si>
  <si>
    <t>Clive Cohen</t>
  </si>
  <si>
    <t>7.45</t>
  </si>
  <si>
    <t>8.00</t>
  </si>
  <si>
    <t>8.15</t>
  </si>
  <si>
    <t>8.45</t>
  </si>
  <si>
    <t>9.00</t>
  </si>
  <si>
    <t>9.15</t>
  </si>
  <si>
    <t>9.30</t>
  </si>
  <si>
    <t>9.45</t>
  </si>
  <si>
    <t>10.00</t>
  </si>
  <si>
    <t>Start time</t>
  </si>
  <si>
    <t>Phil Gordon</t>
  </si>
  <si>
    <t>Clayton Rae</t>
  </si>
  <si>
    <t>Ian Brown</t>
  </si>
  <si>
    <t>Bruce Spencer</t>
  </si>
  <si>
    <t>Luke Johnson</t>
  </si>
  <si>
    <t>Dave Calvert</t>
  </si>
  <si>
    <t>Colin Hunter</t>
  </si>
  <si>
    <t>Paul Mullard</t>
  </si>
  <si>
    <t>Julia Kent</t>
  </si>
  <si>
    <t>Anthony Kent</t>
  </si>
  <si>
    <t>Matt Speck</t>
  </si>
  <si>
    <t>Geoff Bratt</t>
  </si>
  <si>
    <t>Nick Russon</t>
  </si>
  <si>
    <t>Rob Brittain</t>
  </si>
  <si>
    <t>Lee Aspin</t>
  </si>
  <si>
    <t>Richard Painter</t>
  </si>
  <si>
    <t>Kevin Bennett</t>
  </si>
  <si>
    <t>Nicki Nolan</t>
  </si>
  <si>
    <t>David Nolan</t>
  </si>
  <si>
    <t>Tom Sawyer</t>
  </si>
  <si>
    <t>Adam Carson</t>
  </si>
  <si>
    <t>Roger Weller</t>
  </si>
  <si>
    <t>Gooch Family</t>
  </si>
  <si>
    <t>Paul Hollis/Gareth Olney/Richard Payne</t>
  </si>
  <si>
    <t>68/69</t>
  </si>
  <si>
    <t>Mick Garlick</t>
  </si>
  <si>
    <t>Adrian Horsburgh</t>
  </si>
  <si>
    <t>Mandy Simpson/Luba Gilbert/Mat Phillips</t>
  </si>
  <si>
    <t xml:space="preserve">Andy Carson </t>
  </si>
  <si>
    <t>Kylie/John Hedger/Kathryn Corcoran</t>
  </si>
  <si>
    <t>Lauren/Maria/Lauren</t>
  </si>
  <si>
    <t>)</t>
  </si>
  <si>
    <t>(</t>
  </si>
  <si>
    <t>Richard Wakelin</t>
  </si>
  <si>
    <t>Tim JS - lost</t>
  </si>
  <si>
    <t>Ash Middleton - Lost</t>
  </si>
  <si>
    <t>Scott Burgess - Lost</t>
  </si>
  <si>
    <t xml:space="preserve">Will Inglis/Marcus Widmer/Cameron Green -Lost </t>
  </si>
  <si>
    <t>Declan Martin  - Lost</t>
  </si>
  <si>
    <t>Diane Bowman/Shane Horgan/Shane Horgan</t>
  </si>
  <si>
    <t>Michael Camison-Pancorbo - Lost</t>
  </si>
  <si>
    <t>John Bradley / Will JM / Neil Jones</t>
  </si>
  <si>
    <t>Tim JS</t>
  </si>
  <si>
    <t>2011 Results</t>
  </si>
  <si>
    <t>Declan Martin</t>
  </si>
  <si>
    <t>2011 on 2009</t>
  </si>
  <si>
    <t>2011 on 2010</t>
  </si>
  <si>
    <t>Veteran</t>
  </si>
  <si>
    <t>2011 Aldbury Triathlon</t>
  </si>
  <si>
    <t>Kylie</t>
  </si>
  <si>
    <t>David Sawyer</t>
  </si>
  <si>
    <t>Sean Nicolle</t>
  </si>
  <si>
    <t>David Demmery</t>
  </si>
  <si>
    <t>Katheryn Coulston</t>
  </si>
  <si>
    <t>Charlie Neill</t>
  </si>
  <si>
    <t>David Cobb</t>
  </si>
  <si>
    <t>Debbie Palmer</t>
  </si>
  <si>
    <t>Chris Chambers</t>
  </si>
  <si>
    <t>Cas JS</t>
  </si>
  <si>
    <t>Mike Taylor</t>
  </si>
  <si>
    <t>Adrian Hosburgh</t>
  </si>
  <si>
    <t>Mick Garlic</t>
  </si>
  <si>
    <t>Ben Painter</t>
  </si>
  <si>
    <t>Dave Farmer</t>
  </si>
  <si>
    <t>Dennis Gound</t>
  </si>
  <si>
    <t>Alastair Drake</t>
  </si>
  <si>
    <t>Chris Jackson</t>
  </si>
  <si>
    <t>Mark Coulson</t>
  </si>
  <si>
    <t>Junior</t>
  </si>
  <si>
    <t>First</t>
  </si>
  <si>
    <t>Katy Martin</t>
  </si>
  <si>
    <t>Tom Connolly</t>
  </si>
  <si>
    <t>Richard Norman</t>
  </si>
  <si>
    <t>Lee Aspden</t>
  </si>
  <si>
    <t>Simon Aspden</t>
  </si>
  <si>
    <t>Maria Kerr</t>
  </si>
  <si>
    <t>Jamie Matthews</t>
  </si>
  <si>
    <t>Neil Simpson</t>
  </si>
  <si>
    <t>Simon Everington</t>
  </si>
  <si>
    <t>Finn</t>
  </si>
  <si>
    <t>Danella</t>
  </si>
  <si>
    <t>Sophie</t>
  </si>
  <si>
    <t>Olly</t>
  </si>
  <si>
    <t>Young Calvert</t>
  </si>
  <si>
    <t>Sam</t>
  </si>
  <si>
    <t>Will</t>
  </si>
  <si>
    <t>Tyler</t>
  </si>
  <si>
    <t>Charlie</t>
  </si>
  <si>
    <t>Tia</t>
  </si>
  <si>
    <t>James</t>
  </si>
  <si>
    <t>Katarina</t>
  </si>
  <si>
    <t>Livvy</t>
  </si>
  <si>
    <t>Isabella</t>
  </si>
  <si>
    <t>Joseph</t>
  </si>
  <si>
    <t>Grace</t>
  </si>
  <si>
    <t>Molly</t>
  </si>
  <si>
    <t>Libby</t>
  </si>
  <si>
    <t>Billy</t>
  </si>
  <si>
    <t>Peter</t>
  </si>
  <si>
    <t>Livia</t>
  </si>
  <si>
    <t>Ollie</t>
  </si>
  <si>
    <t>Neave</t>
  </si>
  <si>
    <t>Young Hill</t>
  </si>
  <si>
    <t>Finish</t>
  </si>
  <si>
    <t>Time</t>
  </si>
  <si>
    <t>Five</t>
  </si>
  <si>
    <t>Thirteen</t>
  </si>
  <si>
    <t>Eight</t>
  </si>
  <si>
    <t>Kids event</t>
  </si>
  <si>
    <t>Jennie/Jackie - 7 /Carol - 8</t>
  </si>
  <si>
    <t>John Bradley 73/ Will JM 74 / Neil Jones 75</t>
  </si>
  <si>
    <t>Kevin and Nicki - 44</t>
  </si>
  <si>
    <t>Maria/Jo 56 /Lucy 58</t>
  </si>
  <si>
    <t>Geoff Head</t>
  </si>
  <si>
    <t>Marcus, Viktor 52 Victoria 53</t>
  </si>
  <si>
    <t>Susan Jo 77 Vicki 78</t>
  </si>
  <si>
    <t>Jean-Luc Lovis 80 Matthias 81</t>
  </si>
  <si>
    <t>Ian Pudney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</si>
</sst>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%"/>
    <numFmt numFmtId="165" formatCode="_(* #,##0.0_);_(* \(#,##0.0\);_(* &quot;-&quot;?_);@_)"/>
    <numFmt numFmtId="166" formatCode="h:mm:ss;@"/>
    <numFmt numFmtId="167" formatCode="_-* #,##0_-;\-* #,##0_-;_-* &quot;-&quot;??_-;_-@_-"/>
    <numFmt numFmtId="168" formatCode="hh:mm:ss;@"/>
  </numFmts>
  <fonts count="21">
    <font>
      <sz val="10"/>
      <name val="Arial"/>
    </font>
    <font>
      <sz val="10"/>
      <name val="Arial"/>
    </font>
    <font>
      <b/>
      <sz val="8"/>
      <color indexed="2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4"/>
      <name val="Arial"/>
      <family val="2"/>
    </font>
    <font>
      <b/>
      <sz val="18"/>
      <color indexed="2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indexed="8"/>
      <name val="Tahoma"/>
      <family val="2"/>
    </font>
    <font>
      <sz val="8"/>
      <color indexed="48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8"/>
      <color indexed="24"/>
      <name val="Arial"/>
      <family val="2"/>
    </font>
    <font>
      <sz val="10"/>
      <color indexed="8"/>
      <name val="Tahoma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9" fontId="2" fillId="0" borderId="0" applyFont="0" applyFill="0" applyBorder="0" applyAlignment="0" applyProtection="0">
      <alignment horizontal="left"/>
    </xf>
    <xf numFmtId="165" fontId="3" fillId="0" borderId="0" applyAlignment="0" applyProtection="0"/>
    <xf numFmtId="164" fontId="4" fillId="0" borderId="0" applyFill="0" applyBorder="0" applyAlignment="0" applyProtection="0"/>
    <xf numFmtId="49" fontId="4" fillId="0" borderId="0" applyNumberFormat="0" applyAlignment="0" applyProtection="0">
      <alignment horizontal="left"/>
    </xf>
    <xf numFmtId="49" fontId="5" fillId="0" borderId="1" applyNumberFormat="0" applyAlignment="0" applyProtection="0">
      <alignment horizontal="left" wrapText="1"/>
    </xf>
    <xf numFmtId="49" fontId="5" fillId="0" borderId="0" applyNumberFormat="0" applyAlignment="0" applyProtection="0">
      <alignment horizontal="left" wrapText="1"/>
    </xf>
    <xf numFmtId="49" fontId="6" fillId="0" borderId="0" applyAlignment="0" applyProtection="0">
      <alignment horizontal="left"/>
    </xf>
    <xf numFmtId="43" fontId="1" fillId="0" borderId="0" applyFont="0" applyFill="0" applyBorder="0" applyAlignment="0" applyProtection="0"/>
  </cellStyleXfs>
  <cellXfs count="101">
    <xf numFmtId="0" fontId="0" fillId="0" borderId="0" xfId="0"/>
    <xf numFmtId="165" fontId="3" fillId="0" borderId="0" xfId="2" applyAlignment="1">
      <alignment horizontal="right"/>
    </xf>
    <xf numFmtId="166" fontId="3" fillId="0" borderId="0" xfId="2" applyNumberFormat="1" applyFont="1" applyAlignment="1">
      <alignment horizontal="right"/>
    </xf>
    <xf numFmtId="166" fontId="3" fillId="0" borderId="0" xfId="2" applyNumberFormat="1" applyAlignment="1">
      <alignment horizontal="right"/>
    </xf>
    <xf numFmtId="165" fontId="3" fillId="0" borderId="0" xfId="2" applyFont="1" applyAlignment="1">
      <alignment horizontal="left"/>
    </xf>
    <xf numFmtId="167" fontId="3" fillId="0" borderId="0" xfId="8" quotePrefix="1" applyNumberFormat="1" applyFont="1" applyAlignment="1">
      <alignment horizontal="left"/>
    </xf>
    <xf numFmtId="165" fontId="3" fillId="0" borderId="0" xfId="2" applyAlignment="1">
      <alignment horizontal="left"/>
    </xf>
    <xf numFmtId="165" fontId="9" fillId="0" borderId="0" xfId="2" applyFont="1" applyBorder="1" applyAlignment="1">
      <alignment horizontal="left"/>
    </xf>
    <xf numFmtId="166" fontId="9" fillId="0" borderId="0" xfId="2" applyNumberFormat="1" applyFont="1" applyAlignment="1">
      <alignment horizontal="right"/>
    </xf>
    <xf numFmtId="165" fontId="9" fillId="0" borderId="0" xfId="2" applyFont="1" applyAlignment="1">
      <alignment horizontal="right"/>
    </xf>
    <xf numFmtId="165" fontId="9" fillId="0" borderId="0" xfId="2" applyFont="1" applyAlignment="1">
      <alignment horizontal="left"/>
    </xf>
    <xf numFmtId="165" fontId="3" fillId="0" borderId="2" xfId="2" applyFont="1" applyBorder="1" applyAlignment="1">
      <alignment horizontal="left"/>
    </xf>
    <xf numFmtId="166" fontId="3" fillId="0" borderId="3" xfId="2" applyNumberFormat="1" applyFont="1" applyBorder="1" applyAlignment="1">
      <alignment horizontal="right"/>
    </xf>
    <xf numFmtId="166" fontId="3" fillId="0" borderId="4" xfId="2" applyNumberFormat="1" applyFont="1" applyBorder="1" applyAlignment="1">
      <alignment horizontal="right"/>
    </xf>
    <xf numFmtId="166" fontId="3" fillId="0" borderId="5" xfId="2" applyNumberFormat="1" applyFont="1" applyBorder="1" applyAlignment="1">
      <alignment horizontal="right"/>
    </xf>
    <xf numFmtId="166" fontId="10" fillId="0" borderId="3" xfId="2" applyNumberFormat="1" applyFont="1" applyBorder="1" applyAlignment="1">
      <alignment horizontal="right"/>
    </xf>
    <xf numFmtId="0" fontId="0" fillId="0" borderId="0" xfId="0" applyFill="1"/>
    <xf numFmtId="168" fontId="11" fillId="0" borderId="0" xfId="0" applyNumberFormat="1" applyFont="1" applyFill="1" applyAlignment="1">
      <alignment horizontal="center"/>
    </xf>
    <xf numFmtId="168" fontId="12" fillId="0" borderId="0" xfId="0" applyNumberFormat="1" applyFont="1" applyFill="1" applyAlignment="1">
      <alignment horizontal="center"/>
    </xf>
    <xf numFmtId="165" fontId="3" fillId="0" borderId="0" xfId="2" applyBorder="1" applyAlignment="1">
      <alignment horizontal="right"/>
    </xf>
    <xf numFmtId="166" fontId="3" fillId="0" borderId="0" xfId="2" applyNumberFormat="1" applyFont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165" fontId="13" fillId="0" borderId="0" xfId="2" applyFont="1" applyAlignment="1">
      <alignment horizontal="right"/>
    </xf>
    <xf numFmtId="165" fontId="10" fillId="0" borderId="0" xfId="2" applyFont="1" applyAlignment="1">
      <alignment horizontal="right"/>
    </xf>
    <xf numFmtId="165" fontId="10" fillId="0" borderId="0" xfId="2" quotePrefix="1" applyFont="1" applyAlignment="1">
      <alignment horizontal="right"/>
    </xf>
    <xf numFmtId="166" fontId="7" fillId="0" borderId="0" xfId="2" applyNumberFormat="1" applyFont="1" applyAlignment="1">
      <alignment horizontal="center"/>
    </xf>
    <xf numFmtId="165" fontId="9" fillId="0" borderId="0" xfId="2" applyFont="1" applyBorder="1" applyAlignment="1">
      <alignment horizontal="center"/>
    </xf>
    <xf numFmtId="165" fontId="3" fillId="0" borderId="2" xfId="2" quotePrefix="1" applyFont="1" applyBorder="1" applyAlignment="1">
      <alignment horizontal="left"/>
    </xf>
    <xf numFmtId="165" fontId="14" fillId="0" borderId="2" xfId="2" applyFont="1" applyBorder="1" applyAlignment="1">
      <alignment horizontal="left"/>
    </xf>
    <xf numFmtId="166" fontId="3" fillId="0" borderId="3" xfId="2" applyNumberFormat="1" applyFont="1" applyFill="1" applyBorder="1" applyAlignment="1">
      <alignment horizontal="right"/>
    </xf>
    <xf numFmtId="166" fontId="3" fillId="0" borderId="4" xfId="2" applyNumberFormat="1" applyFont="1" applyFill="1" applyBorder="1" applyAlignment="1">
      <alignment horizontal="right"/>
    </xf>
    <xf numFmtId="166" fontId="14" fillId="0" borderId="3" xfId="2" applyNumberFormat="1" applyFont="1" applyFill="1" applyBorder="1" applyAlignment="1">
      <alignment horizontal="right"/>
    </xf>
    <xf numFmtId="165" fontId="14" fillId="0" borderId="0" xfId="2" applyFont="1" applyAlignment="1">
      <alignment horizontal="right"/>
    </xf>
    <xf numFmtId="165" fontId="14" fillId="0" borderId="0" xfId="2" applyFont="1" applyAlignment="1">
      <alignment horizontal="left"/>
    </xf>
    <xf numFmtId="165" fontId="10" fillId="0" borderId="0" xfId="2" applyFont="1" applyBorder="1" applyAlignment="1">
      <alignment horizontal="right"/>
    </xf>
    <xf numFmtId="166" fontId="18" fillId="0" borderId="0" xfId="2" applyNumberFormat="1" applyFont="1" applyBorder="1" applyAlignment="1">
      <alignment horizontal="right"/>
    </xf>
    <xf numFmtId="167" fontId="10" fillId="2" borderId="2" xfId="8" quotePrefix="1" applyNumberFormat="1" applyFont="1" applyFill="1" applyBorder="1" applyAlignment="1">
      <alignment horizontal="left"/>
    </xf>
    <xf numFmtId="165" fontId="10" fillId="2" borderId="2" xfId="2" applyFont="1" applyFill="1" applyBorder="1" applyAlignment="1">
      <alignment horizontal="left"/>
    </xf>
    <xf numFmtId="0" fontId="13" fillId="0" borderId="0" xfId="0" applyFont="1" applyFill="1"/>
    <xf numFmtId="165" fontId="10" fillId="0" borderId="0" xfId="2" quotePrefix="1" applyFont="1" applyAlignment="1">
      <alignment horizontal="right" wrapText="1"/>
    </xf>
    <xf numFmtId="165" fontId="10" fillId="0" borderId="0" xfId="2" applyFont="1" applyAlignment="1">
      <alignment horizontal="right" wrapText="1"/>
    </xf>
    <xf numFmtId="165" fontId="9" fillId="2" borderId="2" xfId="2" applyFont="1" applyFill="1" applyBorder="1" applyAlignment="1">
      <alignment horizontal="left"/>
    </xf>
    <xf numFmtId="165" fontId="13" fillId="0" borderId="2" xfId="2" applyFont="1" applyBorder="1" applyAlignment="1">
      <alignment horizontal="left"/>
    </xf>
    <xf numFmtId="166" fontId="13" fillId="0" borderId="5" xfId="2" applyNumberFormat="1" applyFont="1" applyBorder="1" applyAlignment="1">
      <alignment horizontal="right"/>
    </xf>
    <xf numFmtId="166" fontId="13" fillId="0" borderId="4" xfId="2" applyNumberFormat="1" applyFont="1" applyBorder="1" applyAlignment="1">
      <alignment horizontal="right"/>
    </xf>
    <xf numFmtId="166" fontId="13" fillId="0" borderId="3" xfId="2" applyNumberFormat="1" applyFont="1" applyBorder="1" applyAlignment="1">
      <alignment horizontal="right"/>
    </xf>
    <xf numFmtId="166" fontId="13" fillId="0" borderId="0" xfId="2" applyNumberFormat="1" applyFont="1" applyAlignment="1">
      <alignment horizontal="right"/>
    </xf>
    <xf numFmtId="166" fontId="9" fillId="0" borderId="3" xfId="2" applyNumberFormat="1" applyFont="1" applyBorder="1" applyAlignment="1">
      <alignment horizontal="right"/>
    </xf>
    <xf numFmtId="166" fontId="13" fillId="0" borderId="0" xfId="2" applyNumberFormat="1" applyFont="1" applyBorder="1" applyAlignment="1">
      <alignment horizontal="right"/>
    </xf>
    <xf numFmtId="166" fontId="9" fillId="0" borderId="0" xfId="2" applyNumberFormat="1" applyFont="1" applyBorder="1" applyAlignment="1">
      <alignment horizontal="right"/>
    </xf>
    <xf numFmtId="168" fontId="16" fillId="0" borderId="0" xfId="0" applyNumberFormat="1" applyFont="1" applyFill="1" applyAlignment="1">
      <alignment horizontal="center"/>
    </xf>
    <xf numFmtId="165" fontId="13" fillId="0" borderId="0" xfId="2" applyFont="1" applyAlignment="1">
      <alignment horizontal="left"/>
    </xf>
    <xf numFmtId="165" fontId="13" fillId="0" borderId="0" xfId="2" applyFont="1" applyBorder="1" applyAlignment="1">
      <alignment horizontal="right"/>
    </xf>
    <xf numFmtId="166" fontId="9" fillId="0" borderId="5" xfId="2" applyNumberFormat="1" applyFont="1" applyBorder="1" applyAlignment="1">
      <alignment horizontal="right"/>
    </xf>
    <xf numFmtId="166" fontId="13" fillId="0" borderId="2" xfId="2" applyNumberFormat="1" applyFont="1" applyBorder="1" applyAlignment="1">
      <alignment horizontal="right"/>
    </xf>
    <xf numFmtId="165" fontId="19" fillId="0" borderId="5" xfId="2" applyFont="1" applyBorder="1" applyAlignment="1">
      <alignment horizontal="left"/>
    </xf>
    <xf numFmtId="168" fontId="20" fillId="0" borderId="3" xfId="0" applyNumberFormat="1" applyFont="1" applyFill="1" applyBorder="1" applyAlignment="1">
      <alignment horizontal="center"/>
    </xf>
    <xf numFmtId="166" fontId="17" fillId="0" borderId="4" xfId="2" applyNumberFormat="1" applyFont="1" applyBorder="1" applyAlignment="1">
      <alignment horizontal="right"/>
    </xf>
    <xf numFmtId="1" fontId="16" fillId="0" borderId="0" xfId="0" applyNumberFormat="1" applyFont="1" applyFill="1" applyAlignment="1">
      <alignment horizontal="center"/>
    </xf>
    <xf numFmtId="167" fontId="10" fillId="2" borderId="2" xfId="8" applyNumberFormat="1" applyFont="1" applyFill="1" applyBorder="1" applyAlignment="1">
      <alignment horizontal="left"/>
    </xf>
    <xf numFmtId="0" fontId="13" fillId="0" borderId="0" xfId="0" applyFont="1"/>
    <xf numFmtId="0" fontId="9" fillId="0" borderId="0" xfId="0" applyFont="1"/>
    <xf numFmtId="166" fontId="13" fillId="3" borderId="5" xfId="2" applyNumberFormat="1" applyFont="1" applyFill="1" applyBorder="1" applyAlignment="1">
      <alignment horizontal="right"/>
    </xf>
    <xf numFmtId="166" fontId="13" fillId="0" borderId="5" xfId="2" applyNumberFormat="1" applyFont="1" applyFill="1" applyBorder="1" applyAlignment="1">
      <alignment horizontal="right"/>
    </xf>
    <xf numFmtId="167" fontId="10" fillId="3" borderId="2" xfId="8" quotePrefix="1" applyNumberFormat="1" applyFont="1" applyFill="1" applyBorder="1" applyAlignment="1">
      <alignment horizontal="left"/>
    </xf>
    <xf numFmtId="165" fontId="9" fillId="3" borderId="2" xfId="2" applyFont="1" applyFill="1" applyBorder="1" applyAlignment="1">
      <alignment horizontal="left"/>
    </xf>
    <xf numFmtId="165" fontId="13" fillId="3" borderId="2" xfId="2" applyFont="1" applyFill="1" applyBorder="1" applyAlignment="1">
      <alignment horizontal="left"/>
    </xf>
    <xf numFmtId="166" fontId="13" fillId="3" borderId="0" xfId="2" applyNumberFormat="1" applyFont="1" applyFill="1" applyAlignment="1">
      <alignment horizontal="right"/>
    </xf>
    <xf numFmtId="166" fontId="13" fillId="3" borderId="4" xfId="2" applyNumberFormat="1" applyFont="1" applyFill="1" applyBorder="1" applyAlignment="1">
      <alignment horizontal="right"/>
    </xf>
    <xf numFmtId="166" fontId="9" fillId="3" borderId="3" xfId="2" applyNumberFormat="1" applyFont="1" applyFill="1" applyBorder="1" applyAlignment="1">
      <alignment horizontal="right"/>
    </xf>
    <xf numFmtId="165" fontId="13" fillId="3" borderId="0" xfId="2" applyFont="1" applyFill="1" applyBorder="1" applyAlignment="1">
      <alignment horizontal="right"/>
    </xf>
    <xf numFmtId="166" fontId="9" fillId="3" borderId="0" xfId="2" applyNumberFormat="1" applyFont="1" applyFill="1" applyBorder="1" applyAlignment="1">
      <alignment horizontal="right"/>
    </xf>
    <xf numFmtId="166" fontId="9" fillId="3" borderId="5" xfId="2" applyNumberFormat="1" applyFont="1" applyFill="1" applyBorder="1" applyAlignment="1">
      <alignment horizontal="right"/>
    </xf>
    <xf numFmtId="166" fontId="13" fillId="3" borderId="2" xfId="2" applyNumberFormat="1" applyFont="1" applyFill="1" applyBorder="1" applyAlignment="1">
      <alignment horizontal="right"/>
    </xf>
    <xf numFmtId="166" fontId="13" fillId="3" borderId="3" xfId="2" applyNumberFormat="1" applyFont="1" applyFill="1" applyBorder="1" applyAlignment="1">
      <alignment horizontal="right"/>
    </xf>
    <xf numFmtId="166" fontId="13" fillId="3" borderId="0" xfId="2" applyNumberFormat="1" applyFont="1" applyFill="1" applyBorder="1" applyAlignment="1">
      <alignment horizontal="right"/>
    </xf>
    <xf numFmtId="165" fontId="19" fillId="3" borderId="5" xfId="2" applyFont="1" applyFill="1" applyBorder="1" applyAlignment="1">
      <alignment horizontal="left"/>
    </xf>
    <xf numFmtId="168" fontId="20" fillId="3" borderId="3" xfId="0" applyNumberFormat="1" applyFont="1" applyFill="1" applyBorder="1" applyAlignment="1">
      <alignment horizontal="center"/>
    </xf>
    <xf numFmtId="168" fontId="16" fillId="3" borderId="0" xfId="0" applyNumberFormat="1" applyFont="1" applyFill="1" applyAlignment="1">
      <alignment horizontal="center"/>
    </xf>
    <xf numFmtId="1" fontId="16" fillId="3" borderId="0" xfId="0" applyNumberFormat="1" applyFont="1" applyFill="1" applyAlignment="1">
      <alignment horizontal="center"/>
    </xf>
    <xf numFmtId="168" fontId="12" fillId="3" borderId="0" xfId="0" applyNumberFormat="1" applyFont="1" applyFill="1" applyAlignment="1">
      <alignment horizontal="center"/>
    </xf>
    <xf numFmtId="165" fontId="3" fillId="3" borderId="0" xfId="2" applyFill="1" applyAlignment="1">
      <alignment horizontal="right"/>
    </xf>
    <xf numFmtId="166" fontId="13" fillId="0" borderId="4" xfId="2" applyNumberFormat="1" applyFont="1" applyFill="1" applyBorder="1" applyAlignment="1">
      <alignment horizontal="right"/>
    </xf>
    <xf numFmtId="167" fontId="10" fillId="0" borderId="2" xfId="8" quotePrefix="1" applyNumberFormat="1" applyFont="1" applyFill="1" applyBorder="1" applyAlignment="1">
      <alignment horizontal="left"/>
    </xf>
    <xf numFmtId="165" fontId="9" fillId="0" borderId="2" xfId="2" applyFont="1" applyFill="1" applyBorder="1" applyAlignment="1">
      <alignment horizontal="left"/>
    </xf>
    <xf numFmtId="165" fontId="13" fillId="0" borderId="2" xfId="2" applyFont="1" applyFill="1" applyBorder="1" applyAlignment="1">
      <alignment horizontal="left"/>
    </xf>
    <xf numFmtId="166" fontId="13" fillId="0" borderId="0" xfId="2" applyNumberFormat="1" applyFont="1" applyFill="1" applyAlignment="1">
      <alignment horizontal="right"/>
    </xf>
    <xf numFmtId="166" fontId="9" fillId="0" borderId="3" xfId="2" applyNumberFormat="1" applyFont="1" applyFill="1" applyBorder="1" applyAlignment="1">
      <alignment horizontal="right"/>
    </xf>
    <xf numFmtId="165" fontId="13" fillId="0" borderId="0" xfId="2" applyFont="1" applyFill="1" applyBorder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166" fontId="9" fillId="0" borderId="5" xfId="2" applyNumberFormat="1" applyFont="1" applyFill="1" applyBorder="1" applyAlignment="1">
      <alignment horizontal="right"/>
    </xf>
    <xf numFmtId="166" fontId="13" fillId="0" borderId="2" xfId="2" applyNumberFormat="1" applyFont="1" applyFill="1" applyBorder="1" applyAlignment="1">
      <alignment horizontal="right"/>
    </xf>
    <xf numFmtId="166" fontId="13" fillId="0" borderId="3" xfId="2" applyNumberFormat="1" applyFont="1" applyFill="1" applyBorder="1" applyAlignment="1">
      <alignment horizontal="right"/>
    </xf>
    <xf numFmtId="166" fontId="13" fillId="0" borderId="0" xfId="2" applyNumberFormat="1" applyFont="1" applyFill="1" applyBorder="1" applyAlignment="1">
      <alignment horizontal="right"/>
    </xf>
    <xf numFmtId="165" fontId="19" fillId="0" borderId="5" xfId="2" applyFont="1" applyFill="1" applyBorder="1" applyAlignment="1">
      <alignment horizontal="left"/>
    </xf>
    <xf numFmtId="165" fontId="3" fillId="0" borderId="0" xfId="2" applyFill="1" applyAlignment="1">
      <alignment horizontal="right"/>
    </xf>
    <xf numFmtId="166" fontId="7" fillId="0" borderId="0" xfId="2" applyNumberFormat="1" applyFont="1" applyAlignment="1">
      <alignment horizontal="center"/>
    </xf>
    <xf numFmtId="165" fontId="9" fillId="0" borderId="6" xfId="2" applyFont="1" applyBorder="1" applyAlignment="1">
      <alignment horizontal="center"/>
    </xf>
    <xf numFmtId="165" fontId="8" fillId="0" borderId="0" xfId="6" applyNumberFormat="1" applyFont="1" applyAlignment="1">
      <alignment horizontal="left" wrapText="1"/>
    </xf>
    <xf numFmtId="165" fontId="15" fillId="0" borderId="0" xfId="6" applyNumberFormat="1" applyFont="1" applyAlignment="1">
      <alignment horizontal="left" wrapText="1"/>
    </xf>
    <xf numFmtId="165" fontId="9" fillId="0" borderId="0" xfId="2" applyFont="1" applyAlignment="1">
      <alignment horizontal="right" wrapText="1"/>
    </xf>
  </cellXfs>
  <cellStyles count="9">
    <cellStyle name="Brand Align Left Text" xfId="1"/>
    <cellStyle name="Brand Default" xfId="2"/>
    <cellStyle name="Brand Percent" xfId="3"/>
    <cellStyle name="Brand Source" xfId="4"/>
    <cellStyle name="Brand Subtitle with Underline" xfId="5"/>
    <cellStyle name="Brand Subtitle without Underline" xfId="6"/>
    <cellStyle name="Brand Title" xfId="7"/>
    <cellStyle name="Comma" xfId="8" builtinId="3"/>
    <cellStyle name="Normal" xfId="0" builtinId="0"/>
  </cellStyles>
  <dxfs count="4">
    <dxf>
      <numFmt numFmtId="169" formatCode="[Red]\(hh:mm:ss\)"/>
      <fill>
        <patternFill patternType="none">
          <bgColor auto="1"/>
        </patternFill>
      </fill>
    </dxf>
    <dxf>
      <numFmt numFmtId="169" formatCode="[Red]\(hh:mm:ss\)"/>
      <fill>
        <patternFill patternType="none">
          <bgColor auto="1"/>
        </patternFill>
      </fill>
    </dxf>
    <dxf>
      <numFmt numFmtId="169" formatCode="[Red]\(hh:mm:ss\)"/>
      <fill>
        <patternFill patternType="none">
          <bgColor auto="1"/>
        </patternFill>
      </fill>
    </dxf>
    <dxf>
      <numFmt numFmtId="169" formatCode="[Red]\(hh:mm:ss\)"/>
      <fill>
        <patternFill patternType="none"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A497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A4972"/>
      <rgbColor rgb="00DFEB9E"/>
      <rgbColor rgb="002666A6"/>
      <rgbColor rgb="00AFCC0D"/>
      <rgbColor rgb="003DA8D5"/>
      <rgbColor rgb="00D8EEF7"/>
      <rgbColor rgb="008D9C00"/>
      <rgbColor rgb="00707014"/>
      <rgbColor rgb="003A4972"/>
      <rgbColor rgb="00DFEB9E"/>
      <rgbColor rgb="002666A6"/>
      <rgbColor rgb="00AFCC0D"/>
      <rgbColor rgb="003DA8D5"/>
      <rgbColor rgb="00D8EEF7"/>
      <rgbColor rgb="008D9C00"/>
      <rgbColor rgb="00707014"/>
      <rgbColor rgb="0000CCFF"/>
      <rgbColor rgb="00AFCC0D"/>
      <rgbColor rgb="003DA8D5"/>
      <rgbColor rgb="008D9C00"/>
      <rgbColor rgb="00DFEB9E"/>
      <rgbColor rgb="00707014"/>
      <rgbColor rgb="002666A6"/>
      <rgbColor rgb="00D8EEF7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nkSheet">
    <pageSetUpPr fitToPage="1"/>
  </sheetPr>
  <dimension ref="A1:AA96"/>
  <sheetViews>
    <sheetView showGridLines="0" workbookViewId="0">
      <pane xSplit="2" ySplit="6" topLeftCell="J18" activePane="bottomRight" state="frozen"/>
      <selection pane="topRight" activeCell="C1" sqref="C1"/>
      <selection pane="bottomLeft" activeCell="A7" sqref="A7"/>
      <selection pane="bottomRight" activeCell="K19" sqref="K19:N19"/>
    </sheetView>
  </sheetViews>
  <sheetFormatPr defaultRowHeight="12" customHeight="1"/>
  <cols>
    <col min="1" max="1" width="8.85546875" style="6" customWidth="1"/>
    <col min="2" max="2" width="41.7109375" style="6" customWidth="1"/>
    <col min="3" max="3" width="11.140625" style="6" customWidth="1"/>
    <col min="4" max="4" width="9.85546875" style="6" customWidth="1"/>
    <col min="5" max="5" width="12.5703125" style="6" customWidth="1"/>
    <col min="6" max="6" width="9.140625" style="1" customWidth="1"/>
    <col min="7" max="7" width="13" style="1" customWidth="1"/>
    <col min="8" max="8" width="11.5703125" style="1" customWidth="1"/>
    <col min="9" max="9" width="11.42578125" style="1" customWidth="1"/>
    <col min="10" max="10" width="1.28515625" style="1" customWidth="1"/>
    <col min="11" max="11" width="8.7109375" style="1" customWidth="1"/>
    <col min="12" max="12" width="9.85546875" style="1" customWidth="1"/>
    <col min="13" max="13" width="10.42578125" style="1" customWidth="1"/>
    <col min="14" max="14" width="8.7109375" style="1" customWidth="1"/>
    <col min="15" max="15" width="1.7109375" style="1" customWidth="1"/>
    <col min="16" max="16" width="8.28515625" style="1" customWidth="1"/>
    <col min="17" max="17" width="8.85546875" style="1" customWidth="1"/>
    <col min="18" max="19" width="8.42578125" style="1" customWidth="1"/>
    <col min="20" max="20" width="2.140625" style="1" customWidth="1"/>
    <col min="21" max="21" width="7" style="1" customWidth="1"/>
    <col min="22" max="22" width="1.5703125" style="1" customWidth="1"/>
    <col min="23" max="16384" width="9.140625" style="1"/>
  </cols>
  <sheetData>
    <row r="1" spans="1:27" ht="24.75" customHeight="1">
      <c r="A1" s="98" t="s">
        <v>19</v>
      </c>
      <c r="B1" s="98"/>
      <c r="C1" s="98"/>
      <c r="D1" s="98"/>
      <c r="E1" s="98"/>
      <c r="F1" s="98"/>
      <c r="G1" s="98"/>
    </row>
    <row r="3" spans="1:27" ht="33.75" customHeight="1">
      <c r="B3" s="4"/>
      <c r="C3" s="4"/>
      <c r="D3" s="4"/>
      <c r="E3" s="4"/>
      <c r="F3" s="96" t="s">
        <v>18</v>
      </c>
      <c r="G3" s="96"/>
      <c r="H3" s="96"/>
      <c r="I3" s="96"/>
      <c r="K3" s="96" t="s">
        <v>21</v>
      </c>
      <c r="L3" s="96"/>
      <c r="M3" s="96"/>
      <c r="N3" s="96"/>
      <c r="P3" s="96" t="s">
        <v>22</v>
      </c>
      <c r="Q3" s="96"/>
      <c r="R3" s="96"/>
      <c r="S3" s="96"/>
      <c r="T3" s="25"/>
      <c r="U3" s="24" t="s">
        <v>38</v>
      </c>
    </row>
    <row r="4" spans="1:27" ht="12" customHeight="1">
      <c r="A4" s="97" t="s">
        <v>10</v>
      </c>
      <c r="B4" s="97"/>
      <c r="C4" s="26"/>
      <c r="D4" s="7"/>
      <c r="E4" s="7"/>
      <c r="F4" s="8"/>
      <c r="G4" s="8" t="s">
        <v>4</v>
      </c>
      <c r="H4" s="8" t="s">
        <v>4</v>
      </c>
      <c r="I4" s="9" t="s">
        <v>7</v>
      </c>
      <c r="J4" s="9"/>
      <c r="K4" s="9"/>
      <c r="L4" s="9"/>
      <c r="M4" s="9"/>
      <c r="N4" s="9"/>
      <c r="P4" s="9"/>
      <c r="Q4" s="9"/>
      <c r="R4" s="9"/>
      <c r="S4" s="9"/>
      <c r="T4" s="9"/>
      <c r="U4" s="23" t="s">
        <v>37</v>
      </c>
    </row>
    <row r="5" spans="1:27" ht="12" customHeight="1">
      <c r="A5" s="10" t="s">
        <v>17</v>
      </c>
      <c r="B5" s="10" t="s">
        <v>11</v>
      </c>
      <c r="C5" s="10" t="s">
        <v>83</v>
      </c>
      <c r="D5" s="10" t="s">
        <v>12</v>
      </c>
      <c r="E5" s="10" t="s">
        <v>13</v>
      </c>
      <c r="F5" s="8" t="s">
        <v>0</v>
      </c>
      <c r="G5" s="8" t="s">
        <v>5</v>
      </c>
      <c r="H5" s="8" t="s">
        <v>6</v>
      </c>
      <c r="I5" s="9" t="s">
        <v>8</v>
      </c>
      <c r="J5" s="9"/>
      <c r="K5" s="9" t="s">
        <v>2</v>
      </c>
      <c r="L5" s="9" t="s">
        <v>9</v>
      </c>
      <c r="M5" s="9" t="s">
        <v>1</v>
      </c>
      <c r="N5" s="9" t="s">
        <v>3</v>
      </c>
      <c r="P5" s="9" t="s">
        <v>2</v>
      </c>
      <c r="Q5" s="9" t="s">
        <v>9</v>
      </c>
      <c r="R5" s="9" t="s">
        <v>1</v>
      </c>
      <c r="S5" s="22" t="s">
        <v>3</v>
      </c>
      <c r="T5" s="22"/>
    </row>
    <row r="6" spans="1:27" ht="12" customHeight="1">
      <c r="B6" s="4"/>
      <c r="C6" s="4"/>
      <c r="D6" s="4"/>
      <c r="E6" s="4"/>
      <c r="F6" s="3"/>
      <c r="G6" s="3"/>
      <c r="H6" s="3"/>
    </row>
    <row r="7" spans="1:27" ht="12" customHeight="1">
      <c r="A7" s="36" t="s">
        <v>23</v>
      </c>
      <c r="B7" s="37" t="s">
        <v>125</v>
      </c>
      <c r="C7" s="11"/>
      <c r="D7" s="11" t="s">
        <v>15</v>
      </c>
      <c r="E7" s="11"/>
      <c r="F7" s="14">
        <v>0</v>
      </c>
      <c r="G7" s="14">
        <v>7.6736111111111111E-3</v>
      </c>
      <c r="H7" s="13">
        <v>3.8182870370370374E-2</v>
      </c>
      <c r="I7" s="12">
        <v>5.3321759259259256E-2</v>
      </c>
      <c r="J7" s="2"/>
      <c r="K7" s="14">
        <f t="shared" ref="K7:K38" si="0">G7-F7</f>
        <v>7.6736111111111111E-3</v>
      </c>
      <c r="L7" s="13">
        <f t="shared" ref="L7:L38" si="1">H7-G7</f>
        <v>3.0509259259259264E-2</v>
      </c>
      <c r="M7" s="13">
        <f t="shared" ref="M7:M38" si="2">I7-H7</f>
        <v>1.5138888888888882E-2</v>
      </c>
      <c r="N7" s="15">
        <f t="shared" ref="N7:N38" si="3">I7-F7</f>
        <v>5.3321759259259256E-2</v>
      </c>
      <c r="P7" s="20"/>
      <c r="Q7" s="20"/>
      <c r="R7" s="20"/>
      <c r="S7" s="21"/>
      <c r="T7" s="21"/>
      <c r="U7" s="19"/>
      <c r="V7" s="33"/>
      <c r="W7" s="16"/>
      <c r="X7" s="17"/>
      <c r="Y7" s="17"/>
      <c r="Z7" s="17"/>
      <c r="AA7" s="18"/>
    </row>
    <row r="8" spans="1:27" ht="12" customHeight="1">
      <c r="A8" s="36">
        <v>18</v>
      </c>
      <c r="B8" s="37" t="s">
        <v>51</v>
      </c>
      <c r="C8" s="27" t="s">
        <v>76</v>
      </c>
      <c r="D8" s="11" t="s">
        <v>14</v>
      </c>
      <c r="E8" s="11" t="s">
        <v>20</v>
      </c>
      <c r="F8" s="14">
        <v>0.3444444444444445</v>
      </c>
      <c r="G8" s="14">
        <v>0.35245370370370371</v>
      </c>
      <c r="H8" s="13">
        <v>0.38225694444444441</v>
      </c>
      <c r="I8" s="12">
        <v>0.3986689814814815</v>
      </c>
      <c r="J8" s="2"/>
      <c r="K8" s="14">
        <f t="shared" si="0"/>
        <v>8.009259259259216E-3</v>
      </c>
      <c r="L8" s="13">
        <f t="shared" si="1"/>
        <v>2.98032407407407E-2</v>
      </c>
      <c r="M8" s="13">
        <f t="shared" si="2"/>
        <v>1.6412037037037086E-2</v>
      </c>
      <c r="N8" s="15">
        <f t="shared" si="3"/>
        <v>5.4224537037037002E-2</v>
      </c>
      <c r="P8" s="20">
        <v>8.0902777777777778E-3</v>
      </c>
      <c r="Q8" s="20">
        <v>3.1932870370370368E-2</v>
      </c>
      <c r="R8" s="20">
        <v>1.6875000000000001E-2</v>
      </c>
      <c r="S8" s="21">
        <f>SUM(P8:R8)</f>
        <v>5.6898148148148149E-2</v>
      </c>
      <c r="T8" s="21"/>
      <c r="U8" s="20">
        <f>S8-N8</f>
        <v>2.6736111111111474E-3</v>
      </c>
      <c r="V8" s="16"/>
      <c r="W8" s="16"/>
    </row>
    <row r="9" spans="1:27" ht="12" customHeight="1">
      <c r="A9" s="36" t="s">
        <v>27</v>
      </c>
      <c r="B9" s="37" t="s">
        <v>107</v>
      </c>
      <c r="C9" s="27" t="s">
        <v>82</v>
      </c>
      <c r="D9" s="11" t="s">
        <v>15</v>
      </c>
      <c r="E9" s="11"/>
      <c r="F9" s="14">
        <v>0.4236111111111111</v>
      </c>
      <c r="G9" s="14">
        <v>0.43148148148148152</v>
      </c>
      <c r="H9" s="13">
        <v>0.46333333333333332</v>
      </c>
      <c r="I9" s="29">
        <v>0.48055555555555557</v>
      </c>
      <c r="J9" s="2"/>
      <c r="K9" s="14">
        <f t="shared" si="0"/>
        <v>7.8703703703704164E-3</v>
      </c>
      <c r="L9" s="13">
        <f t="shared" si="1"/>
        <v>3.1851851851851798E-2</v>
      </c>
      <c r="M9" s="13">
        <f t="shared" si="2"/>
        <v>1.722222222222225E-2</v>
      </c>
      <c r="N9" s="15">
        <f t="shared" si="3"/>
        <v>5.6944444444444464E-2</v>
      </c>
      <c r="P9" s="20"/>
      <c r="Q9" s="20"/>
      <c r="R9" s="20"/>
      <c r="S9" s="21"/>
      <c r="T9" s="21"/>
      <c r="U9" s="19"/>
      <c r="V9" s="16"/>
      <c r="W9" s="16"/>
      <c r="X9" s="17"/>
      <c r="Y9" s="17"/>
      <c r="Z9" s="17"/>
      <c r="AA9" s="18"/>
    </row>
    <row r="10" spans="1:27" ht="12" customHeight="1">
      <c r="A10" s="36">
        <v>10</v>
      </c>
      <c r="B10" s="37" t="s">
        <v>30</v>
      </c>
      <c r="C10" s="27" t="s">
        <v>75</v>
      </c>
      <c r="D10" s="11" t="s">
        <v>14</v>
      </c>
      <c r="E10" s="11"/>
      <c r="F10" s="14">
        <v>0.33263888888888887</v>
      </c>
      <c r="G10" s="14">
        <v>0.34068287037037037</v>
      </c>
      <c r="H10" s="13">
        <v>0.37409722222222225</v>
      </c>
      <c r="I10" s="12">
        <v>0.39023148148148151</v>
      </c>
      <c r="J10" s="2"/>
      <c r="K10" s="14">
        <f t="shared" si="0"/>
        <v>8.0439814814814992E-3</v>
      </c>
      <c r="L10" s="13">
        <f t="shared" si="1"/>
        <v>3.3414351851851876E-2</v>
      </c>
      <c r="M10" s="13">
        <f t="shared" si="2"/>
        <v>1.6134259259259265E-2</v>
      </c>
      <c r="N10" s="15">
        <f t="shared" si="3"/>
        <v>5.759259259259264E-2</v>
      </c>
      <c r="P10" s="20"/>
      <c r="Q10" s="20"/>
      <c r="R10" s="20"/>
      <c r="S10" s="21"/>
      <c r="T10" s="21"/>
      <c r="U10" s="19"/>
      <c r="V10" s="16"/>
      <c r="W10" s="16"/>
      <c r="X10" s="17"/>
      <c r="Y10" s="17"/>
      <c r="Z10" s="17"/>
      <c r="AA10" s="18"/>
    </row>
    <row r="11" spans="1:27" ht="12" customHeight="1">
      <c r="A11" s="36">
        <v>9</v>
      </c>
      <c r="B11" s="37" t="s">
        <v>87</v>
      </c>
      <c r="C11" s="27" t="s">
        <v>75</v>
      </c>
      <c r="D11" s="11" t="s">
        <v>14</v>
      </c>
      <c r="E11" s="11"/>
      <c r="F11" s="14">
        <v>0.33263888888888887</v>
      </c>
      <c r="G11" s="14">
        <v>0.34032407407407406</v>
      </c>
      <c r="H11" s="13">
        <v>0.37372685185185189</v>
      </c>
      <c r="I11" s="12">
        <v>0.39112268518518517</v>
      </c>
      <c r="J11" s="2"/>
      <c r="K11" s="14">
        <f t="shared" si="0"/>
        <v>7.6851851851851838E-3</v>
      </c>
      <c r="L11" s="13">
        <f t="shared" si="1"/>
        <v>3.3402777777777837E-2</v>
      </c>
      <c r="M11" s="13">
        <f t="shared" si="2"/>
        <v>1.7395833333333277E-2</v>
      </c>
      <c r="N11" s="15">
        <f t="shared" si="3"/>
        <v>5.8483796296296298E-2</v>
      </c>
      <c r="P11" s="20"/>
      <c r="Q11" s="20"/>
      <c r="R11" s="20"/>
      <c r="S11" s="21"/>
      <c r="T11" s="21"/>
      <c r="U11" s="19"/>
      <c r="V11" s="16"/>
      <c r="W11" s="16"/>
    </row>
    <row r="12" spans="1:27" ht="12" customHeight="1">
      <c r="A12" s="36">
        <v>42</v>
      </c>
      <c r="B12" s="37" t="s">
        <v>33</v>
      </c>
      <c r="C12" s="27" t="s">
        <v>80</v>
      </c>
      <c r="D12" s="11" t="s">
        <v>14</v>
      </c>
      <c r="E12" s="11"/>
      <c r="F12" s="14">
        <v>0.37361111111111112</v>
      </c>
      <c r="G12" s="14">
        <v>0.38121527777777775</v>
      </c>
      <c r="H12" s="13">
        <v>0.4148148148148148</v>
      </c>
      <c r="I12" s="12">
        <v>0.43356481481481479</v>
      </c>
      <c r="J12" s="2"/>
      <c r="K12" s="14">
        <f t="shared" si="0"/>
        <v>7.6041666666666341E-3</v>
      </c>
      <c r="L12" s="13">
        <f t="shared" si="1"/>
        <v>3.3599537037037053E-2</v>
      </c>
      <c r="M12" s="13">
        <f t="shared" si="2"/>
        <v>1.8749999999999989E-2</v>
      </c>
      <c r="N12" s="15">
        <f t="shared" si="3"/>
        <v>5.9953703703703676E-2</v>
      </c>
      <c r="P12" s="20"/>
      <c r="Q12" s="20"/>
      <c r="R12" s="20"/>
      <c r="S12" s="21"/>
      <c r="T12" s="21"/>
      <c r="U12" s="19"/>
      <c r="V12" s="16"/>
      <c r="W12" s="16"/>
    </row>
    <row r="13" spans="1:27" ht="12" customHeight="1">
      <c r="A13" s="36">
        <v>77</v>
      </c>
      <c r="B13" s="37" t="s">
        <v>110</v>
      </c>
      <c r="C13" s="27" t="s">
        <v>76</v>
      </c>
      <c r="D13" s="11" t="s">
        <v>14</v>
      </c>
      <c r="E13" s="11"/>
      <c r="F13" s="14">
        <v>0.3444444444444445</v>
      </c>
      <c r="G13" s="14">
        <v>0.35266203703703702</v>
      </c>
      <c r="H13" s="13">
        <v>0.38770833333333332</v>
      </c>
      <c r="I13" s="12">
        <v>0.40638888888888891</v>
      </c>
      <c r="J13" s="2"/>
      <c r="K13" s="14">
        <f t="shared" si="0"/>
        <v>8.2175925925925264E-3</v>
      </c>
      <c r="L13" s="13">
        <f t="shared" si="1"/>
        <v>3.5046296296296298E-2</v>
      </c>
      <c r="M13" s="13">
        <f t="shared" si="2"/>
        <v>1.8680555555555589E-2</v>
      </c>
      <c r="N13" s="15">
        <f t="shared" si="3"/>
        <v>6.1944444444444413E-2</v>
      </c>
      <c r="P13" s="20"/>
      <c r="Q13" s="20"/>
      <c r="R13" s="20"/>
      <c r="S13" s="21"/>
      <c r="T13" s="21"/>
      <c r="U13" s="19"/>
      <c r="V13" s="16"/>
      <c r="W13" s="16"/>
    </row>
    <row r="14" spans="1:27" ht="12" customHeight="1">
      <c r="A14" s="36">
        <v>1</v>
      </c>
      <c r="B14" s="37" t="s">
        <v>50</v>
      </c>
      <c r="C14" s="27" t="s">
        <v>74</v>
      </c>
      <c r="D14" s="11" t="s">
        <v>14</v>
      </c>
      <c r="E14" s="11" t="s">
        <v>20</v>
      </c>
      <c r="F14" s="14">
        <v>0.3215277777777778</v>
      </c>
      <c r="G14" s="13">
        <v>0.32959490740740743</v>
      </c>
      <c r="H14" s="13">
        <v>0.36349537037037033</v>
      </c>
      <c r="I14" s="12">
        <v>0.38371527777777775</v>
      </c>
      <c r="J14" s="2"/>
      <c r="K14" s="14">
        <f t="shared" si="0"/>
        <v>8.0671296296296324E-3</v>
      </c>
      <c r="L14" s="13">
        <f t="shared" si="1"/>
        <v>3.3900462962962896E-2</v>
      </c>
      <c r="M14" s="13">
        <f t="shared" si="2"/>
        <v>2.0219907407407423E-2</v>
      </c>
      <c r="N14" s="15">
        <f t="shared" si="3"/>
        <v>6.2187499999999951E-2</v>
      </c>
      <c r="P14" s="20">
        <v>7.858796296296296E-3</v>
      </c>
      <c r="Q14" s="20">
        <v>3.0613425925925929E-2</v>
      </c>
      <c r="R14" s="20">
        <v>2009.0179745370369</v>
      </c>
      <c r="S14" s="20">
        <f>SUM(P14:R14)</f>
        <v>2009.0564467592592</v>
      </c>
      <c r="T14" s="21" t="s">
        <v>116</v>
      </c>
      <c r="U14" s="35">
        <v>5.7407407407407416E-3</v>
      </c>
      <c r="V14" s="38" t="s">
        <v>115</v>
      </c>
      <c r="W14" s="16"/>
      <c r="X14" s="17"/>
      <c r="Y14" s="17"/>
      <c r="Z14" s="17"/>
      <c r="AA14" s="18"/>
    </row>
    <row r="15" spans="1:27" ht="12" customHeight="1">
      <c r="A15" s="36">
        <v>12</v>
      </c>
      <c r="B15" s="37" t="s">
        <v>89</v>
      </c>
      <c r="C15" s="27" t="s">
        <v>75</v>
      </c>
      <c r="D15" s="11" t="s">
        <v>14</v>
      </c>
      <c r="E15" s="11"/>
      <c r="F15" s="14">
        <v>0.33263888888888887</v>
      </c>
      <c r="G15" s="13">
        <v>0.34136574074074072</v>
      </c>
      <c r="H15" s="13">
        <v>0.3752314814814815</v>
      </c>
      <c r="I15" s="12">
        <v>0.39513888888888887</v>
      </c>
      <c r="J15" s="2"/>
      <c r="K15" s="14">
        <f t="shared" si="0"/>
        <v>8.7268518518518468E-3</v>
      </c>
      <c r="L15" s="13">
        <f t="shared" si="1"/>
        <v>3.386574074074078E-2</v>
      </c>
      <c r="M15" s="13">
        <f t="shared" si="2"/>
        <v>1.9907407407407374E-2</v>
      </c>
      <c r="N15" s="15">
        <f t="shared" si="3"/>
        <v>6.25E-2</v>
      </c>
      <c r="P15" s="20"/>
      <c r="Q15" s="20"/>
      <c r="R15" s="20"/>
      <c r="S15" s="21"/>
      <c r="T15" s="21"/>
      <c r="U15" s="19"/>
      <c r="V15" s="16"/>
      <c r="W15" s="16"/>
      <c r="X15" s="17"/>
      <c r="Y15" s="17"/>
      <c r="Z15" s="17"/>
      <c r="AA15" s="18"/>
    </row>
    <row r="16" spans="1:27" ht="12" customHeight="1">
      <c r="A16" s="36">
        <v>43</v>
      </c>
      <c r="B16" s="37" t="s">
        <v>53</v>
      </c>
      <c r="C16" s="27" t="s">
        <v>80</v>
      </c>
      <c r="D16" s="11" t="s">
        <v>14</v>
      </c>
      <c r="E16" s="11" t="s">
        <v>20</v>
      </c>
      <c r="F16" s="14">
        <v>0.39930555555555558</v>
      </c>
      <c r="G16" s="13">
        <v>0.40782407407407412</v>
      </c>
      <c r="H16" s="13">
        <v>0.44483796296296302</v>
      </c>
      <c r="I16" s="29">
        <v>0.46226851851851852</v>
      </c>
      <c r="J16" s="2"/>
      <c r="K16" s="14">
        <f t="shared" si="0"/>
        <v>8.5185185185185364E-3</v>
      </c>
      <c r="L16" s="13">
        <f t="shared" si="1"/>
        <v>3.7013888888888902E-2</v>
      </c>
      <c r="M16" s="13">
        <f t="shared" si="2"/>
        <v>1.7430555555555505E-2</v>
      </c>
      <c r="N16" s="15">
        <f t="shared" si="3"/>
        <v>6.2962962962962943E-2</v>
      </c>
      <c r="P16" s="20">
        <v>8.9004629629629625E-3</v>
      </c>
      <c r="Q16" s="20">
        <v>3.7812499999999999E-2</v>
      </c>
      <c r="R16" s="20">
        <v>1.7523148148148149E-2</v>
      </c>
      <c r="S16" s="21">
        <f>SUM(P16:R16)</f>
        <v>6.4236111111111105E-2</v>
      </c>
      <c r="T16" s="21"/>
      <c r="U16" s="20">
        <f>S16-N16</f>
        <v>1.2731481481481621E-3</v>
      </c>
      <c r="V16" s="16"/>
      <c r="W16" s="16"/>
    </row>
    <row r="17" spans="1:27" ht="12" customHeight="1">
      <c r="A17" s="36">
        <v>36</v>
      </c>
      <c r="B17" s="37" t="s">
        <v>35</v>
      </c>
      <c r="C17" s="27" t="s">
        <v>76</v>
      </c>
      <c r="D17" s="11" t="s">
        <v>14</v>
      </c>
      <c r="E17" s="11" t="s">
        <v>20</v>
      </c>
      <c r="F17" s="14">
        <v>0.3444444444444445</v>
      </c>
      <c r="G17" s="13">
        <v>0.35291666666666671</v>
      </c>
      <c r="H17" s="13">
        <v>0.3865277777777778</v>
      </c>
      <c r="I17" s="12">
        <v>0.40752314814814811</v>
      </c>
      <c r="J17" s="2"/>
      <c r="K17" s="14">
        <f t="shared" si="0"/>
        <v>8.4722222222222143E-3</v>
      </c>
      <c r="L17" s="13">
        <f t="shared" si="1"/>
        <v>3.3611111111111092E-2</v>
      </c>
      <c r="M17" s="13">
        <f t="shared" si="2"/>
        <v>2.0995370370370303E-2</v>
      </c>
      <c r="N17" s="15">
        <f t="shared" si="3"/>
        <v>6.3078703703703609E-2</v>
      </c>
      <c r="P17" s="20">
        <v>8.3680555555555557E-3</v>
      </c>
      <c r="Q17" s="20">
        <v>4.3078703703703702E-2</v>
      </c>
      <c r="R17" s="20">
        <v>1.9988425925925927E-2</v>
      </c>
      <c r="S17" s="21">
        <f>SUM(P17:R17)</f>
        <v>7.1435185185185185E-2</v>
      </c>
      <c r="T17" s="21"/>
      <c r="U17" s="20">
        <f>S17-N17</f>
        <v>8.3564814814815758E-3</v>
      </c>
      <c r="V17" s="16"/>
      <c r="W17" s="16"/>
    </row>
    <row r="18" spans="1:27" ht="12" customHeight="1">
      <c r="A18" s="36">
        <v>34</v>
      </c>
      <c r="B18" s="37" t="s">
        <v>103</v>
      </c>
      <c r="C18" s="27" t="s">
        <v>79</v>
      </c>
      <c r="D18" s="11" t="s">
        <v>14</v>
      </c>
      <c r="E18" s="11"/>
      <c r="F18" s="14">
        <v>0.38541666666666669</v>
      </c>
      <c r="G18" s="13">
        <v>0.39386574074074071</v>
      </c>
      <c r="H18" s="13">
        <v>0.43106481481481485</v>
      </c>
      <c r="I18" s="29">
        <v>0.4486342592592592</v>
      </c>
      <c r="J18" s="2"/>
      <c r="K18" s="14">
        <f t="shared" si="0"/>
        <v>8.4490740740740256E-3</v>
      </c>
      <c r="L18" s="13">
        <f t="shared" si="1"/>
        <v>3.7199074074074134E-2</v>
      </c>
      <c r="M18" s="13">
        <f t="shared" si="2"/>
        <v>1.756944444444436E-2</v>
      </c>
      <c r="N18" s="15">
        <f t="shared" si="3"/>
        <v>6.321759259259252E-2</v>
      </c>
      <c r="P18" s="20"/>
      <c r="Q18" s="20"/>
      <c r="R18" s="20"/>
      <c r="S18" s="21"/>
      <c r="T18" s="21"/>
      <c r="U18" s="19"/>
      <c r="V18" s="16"/>
      <c r="W18" s="16"/>
    </row>
    <row r="19" spans="1:27" ht="12" customHeight="1">
      <c r="A19" s="36">
        <v>35</v>
      </c>
      <c r="B19" s="37" t="s">
        <v>122</v>
      </c>
      <c r="C19" s="27" t="s">
        <v>79</v>
      </c>
      <c r="D19" s="11" t="s">
        <v>14</v>
      </c>
      <c r="E19" s="11"/>
      <c r="F19" s="14">
        <v>0.4236111111111111</v>
      </c>
      <c r="G19" s="13">
        <v>0.43215277777777777</v>
      </c>
      <c r="H19" s="30">
        <v>0.46603009259259259</v>
      </c>
      <c r="I19" s="29">
        <v>0.48693287037037036</v>
      </c>
      <c r="J19" s="2"/>
      <c r="K19" s="14">
        <f t="shared" si="0"/>
        <v>8.5416666666666696E-3</v>
      </c>
      <c r="L19" s="13">
        <f t="shared" si="1"/>
        <v>3.3877314814814818E-2</v>
      </c>
      <c r="M19" s="13">
        <f t="shared" si="2"/>
        <v>2.090277777777777E-2</v>
      </c>
      <c r="N19" s="15">
        <f t="shared" si="3"/>
        <v>6.3321759259259258E-2</v>
      </c>
      <c r="P19" s="20"/>
      <c r="Q19" s="20"/>
      <c r="R19" s="20"/>
      <c r="S19" s="21"/>
      <c r="T19" s="21"/>
      <c r="U19" s="19"/>
      <c r="V19" s="16"/>
      <c r="W19" s="16"/>
    </row>
    <row r="20" spans="1:27" ht="12" customHeight="1">
      <c r="A20" s="36">
        <v>4</v>
      </c>
      <c r="B20" s="37" t="s">
        <v>54</v>
      </c>
      <c r="C20" s="27" t="s">
        <v>74</v>
      </c>
      <c r="D20" s="11" t="s">
        <v>14</v>
      </c>
      <c r="E20" s="11" t="s">
        <v>20</v>
      </c>
      <c r="F20" s="14">
        <v>0.3215277777777778</v>
      </c>
      <c r="G20" s="13">
        <v>0.32973379629629629</v>
      </c>
      <c r="H20" s="13">
        <v>0.36427083333333332</v>
      </c>
      <c r="I20" s="12">
        <v>0.38547453703703699</v>
      </c>
      <c r="J20" s="2"/>
      <c r="K20" s="14">
        <f t="shared" si="0"/>
        <v>8.2060185185184875E-3</v>
      </c>
      <c r="L20" s="13">
        <f t="shared" si="1"/>
        <v>3.4537037037037033E-2</v>
      </c>
      <c r="M20" s="13">
        <f t="shared" si="2"/>
        <v>2.1203703703703669E-2</v>
      </c>
      <c r="N20" s="15">
        <f t="shared" si="3"/>
        <v>6.3946759259259189E-2</v>
      </c>
      <c r="P20" s="20">
        <v>1.0081828703703704</v>
      </c>
      <c r="Q20" s="20">
        <v>3.5347222222222217E-2</v>
      </c>
      <c r="R20" s="20">
        <v>2.225694444444444E-2</v>
      </c>
      <c r="S20" s="21">
        <f>SUM(P20:R20)</f>
        <v>1.065787037037037</v>
      </c>
      <c r="T20" s="21"/>
      <c r="U20" s="20">
        <f>S20-N20</f>
        <v>1.0018402777777777</v>
      </c>
      <c r="V20" s="16"/>
      <c r="W20" s="16"/>
    </row>
    <row r="21" spans="1:27" ht="12" customHeight="1">
      <c r="A21" s="36">
        <v>48</v>
      </c>
      <c r="B21" s="37" t="s">
        <v>105</v>
      </c>
      <c r="C21" s="27" t="s">
        <v>81</v>
      </c>
      <c r="D21" s="11" t="s">
        <v>14</v>
      </c>
      <c r="E21" s="11" t="s">
        <v>20</v>
      </c>
      <c r="F21" s="14">
        <v>0.41111111111111115</v>
      </c>
      <c r="G21" s="13">
        <v>0.41964120370370367</v>
      </c>
      <c r="H21" s="13">
        <v>0.45451388888888888</v>
      </c>
      <c r="I21" s="29">
        <v>0.47552083333333334</v>
      </c>
      <c r="J21" s="2"/>
      <c r="K21" s="14">
        <f t="shared" si="0"/>
        <v>8.5300925925925197E-3</v>
      </c>
      <c r="L21" s="13">
        <f t="shared" si="1"/>
        <v>3.4872685185185215E-2</v>
      </c>
      <c r="M21" s="13">
        <f t="shared" si="2"/>
        <v>2.1006944444444453E-2</v>
      </c>
      <c r="N21" s="15">
        <f t="shared" si="3"/>
        <v>6.4409722222222188E-2</v>
      </c>
      <c r="P21" s="20">
        <v>8.611111111111111E-3</v>
      </c>
      <c r="Q21" s="20">
        <v>3.5798611111111107E-2</v>
      </c>
      <c r="R21" s="20">
        <v>1.9699074074074074E-2</v>
      </c>
      <c r="S21" s="21">
        <f>SUM(P21:R21)</f>
        <v>6.4108796296296289E-2</v>
      </c>
      <c r="T21" s="21" t="s">
        <v>116</v>
      </c>
      <c r="U21" s="35">
        <f>N21-S21</f>
        <v>3.0092592592589895E-4</v>
      </c>
      <c r="V21" s="38" t="s">
        <v>115</v>
      </c>
      <c r="W21" s="16"/>
      <c r="X21" s="17"/>
      <c r="Y21" s="17"/>
      <c r="Z21" s="17"/>
      <c r="AA21" s="18"/>
    </row>
    <row r="22" spans="1:27" ht="12" customHeight="1">
      <c r="A22" s="36">
        <v>72</v>
      </c>
      <c r="B22" s="37" t="s">
        <v>117</v>
      </c>
      <c r="C22" s="27" t="s">
        <v>82</v>
      </c>
      <c r="D22" s="11" t="s">
        <v>14</v>
      </c>
      <c r="E22" s="11"/>
      <c r="F22" s="14">
        <v>0.4236111111111111</v>
      </c>
      <c r="G22" s="13">
        <v>0.43247685185185186</v>
      </c>
      <c r="H22" s="13">
        <v>0.46869212962962964</v>
      </c>
      <c r="I22" s="29">
        <v>0.48858796296296297</v>
      </c>
      <c r="J22" s="2"/>
      <c r="K22" s="14">
        <f t="shared" si="0"/>
        <v>8.8657407407407574E-3</v>
      </c>
      <c r="L22" s="13">
        <f t="shared" si="1"/>
        <v>3.6215277777777777E-2</v>
      </c>
      <c r="M22" s="13">
        <f t="shared" si="2"/>
        <v>1.9895833333333335E-2</v>
      </c>
      <c r="N22" s="15">
        <f t="shared" si="3"/>
        <v>6.4976851851851869E-2</v>
      </c>
      <c r="P22" s="20"/>
      <c r="Q22" s="20"/>
      <c r="R22" s="20"/>
      <c r="S22" s="21"/>
      <c r="T22" s="21"/>
      <c r="U22" s="19"/>
      <c r="V22" s="16"/>
      <c r="W22" s="16"/>
    </row>
    <row r="23" spans="1:27" ht="12" customHeight="1">
      <c r="A23" s="36">
        <v>21</v>
      </c>
      <c r="B23" s="37" t="s">
        <v>73</v>
      </c>
      <c r="C23" s="27" t="s">
        <v>77</v>
      </c>
      <c r="D23" s="11" t="s">
        <v>14</v>
      </c>
      <c r="E23" s="11"/>
      <c r="F23" s="14">
        <v>0.36180555555555555</v>
      </c>
      <c r="G23" s="13">
        <v>0.37092592592592594</v>
      </c>
      <c r="H23" s="30">
        <v>0.40972222222222227</v>
      </c>
      <c r="I23" s="31">
        <v>0.42699074074074073</v>
      </c>
      <c r="J23" s="2"/>
      <c r="K23" s="14">
        <f t="shared" si="0"/>
        <v>9.1203703703703898E-3</v>
      </c>
      <c r="L23" s="13">
        <f t="shared" si="1"/>
        <v>3.8796296296296329E-2</v>
      </c>
      <c r="M23" s="13">
        <f t="shared" si="2"/>
        <v>1.7268518518518461E-2</v>
      </c>
      <c r="N23" s="15">
        <f t="shared" si="3"/>
        <v>6.5185185185185179E-2</v>
      </c>
      <c r="P23" s="20"/>
      <c r="Q23" s="20"/>
      <c r="R23" s="20"/>
      <c r="S23" s="21"/>
      <c r="T23" s="21"/>
      <c r="U23" s="19"/>
      <c r="V23" s="16"/>
      <c r="W23" s="16"/>
    </row>
    <row r="24" spans="1:27" ht="12" customHeight="1">
      <c r="A24" s="36">
        <v>23</v>
      </c>
      <c r="B24" s="37" t="s">
        <v>31</v>
      </c>
      <c r="C24" s="27" t="s">
        <v>77</v>
      </c>
      <c r="D24" s="11" t="s">
        <v>14</v>
      </c>
      <c r="E24" s="11"/>
      <c r="F24" s="14">
        <v>0.36180555555555555</v>
      </c>
      <c r="G24" s="13">
        <v>0.37018518518518517</v>
      </c>
      <c r="H24" s="13">
        <v>0.40719907407407407</v>
      </c>
      <c r="I24" s="12">
        <v>0.42723379629629626</v>
      </c>
      <c r="J24" s="2"/>
      <c r="K24" s="14">
        <f t="shared" si="0"/>
        <v>8.3796296296296258E-3</v>
      </c>
      <c r="L24" s="13">
        <f t="shared" si="1"/>
        <v>3.7013888888888902E-2</v>
      </c>
      <c r="M24" s="13">
        <f t="shared" si="2"/>
        <v>2.003472222222219E-2</v>
      </c>
      <c r="N24" s="15">
        <f t="shared" si="3"/>
        <v>6.5428240740740717E-2</v>
      </c>
      <c r="P24" s="20"/>
      <c r="Q24" s="20"/>
      <c r="R24" s="20"/>
      <c r="S24" s="21"/>
      <c r="T24" s="21"/>
      <c r="U24" s="19"/>
      <c r="V24" s="16"/>
      <c r="W24" s="16"/>
    </row>
    <row r="25" spans="1:27" ht="12" customHeight="1">
      <c r="A25" s="36">
        <v>22</v>
      </c>
      <c r="B25" s="37" t="s">
        <v>97</v>
      </c>
      <c r="C25" s="27" t="s">
        <v>77</v>
      </c>
      <c r="D25" s="11" t="s">
        <v>14</v>
      </c>
      <c r="E25" s="28"/>
      <c r="F25" s="14">
        <v>0.36180555555555555</v>
      </c>
      <c r="G25" s="13">
        <v>0.36995370370370373</v>
      </c>
      <c r="H25" s="13">
        <v>0.40609953703703705</v>
      </c>
      <c r="I25" s="12">
        <v>0.42743055555555554</v>
      </c>
      <c r="J25" s="2"/>
      <c r="K25" s="14">
        <f t="shared" si="0"/>
        <v>8.1481481481481821E-3</v>
      </c>
      <c r="L25" s="13">
        <f t="shared" si="1"/>
        <v>3.6145833333333321E-2</v>
      </c>
      <c r="M25" s="13">
        <f t="shared" si="2"/>
        <v>2.1331018518518485E-2</v>
      </c>
      <c r="N25" s="15">
        <f t="shared" si="3"/>
        <v>6.5624999999999989E-2</v>
      </c>
      <c r="P25" s="20"/>
      <c r="Q25" s="20"/>
      <c r="R25" s="20"/>
      <c r="S25" s="21"/>
      <c r="T25" s="21"/>
      <c r="U25" s="19"/>
      <c r="V25" s="16"/>
      <c r="W25" s="16"/>
    </row>
    <row r="26" spans="1:27" ht="12" customHeight="1">
      <c r="A26" s="36">
        <v>2</v>
      </c>
      <c r="B26" s="37" t="s">
        <v>58</v>
      </c>
      <c r="C26" s="27" t="s">
        <v>74</v>
      </c>
      <c r="D26" s="11" t="s">
        <v>14</v>
      </c>
      <c r="E26" s="11" t="s">
        <v>20</v>
      </c>
      <c r="F26" s="14">
        <v>0.3215277777777778</v>
      </c>
      <c r="G26" s="13">
        <v>0.32984953703703707</v>
      </c>
      <c r="H26" s="13">
        <v>0.36799768518518516</v>
      </c>
      <c r="I26" s="12">
        <v>0.38761574074074073</v>
      </c>
      <c r="J26" s="2"/>
      <c r="K26" s="14">
        <f t="shared" si="0"/>
        <v>8.3217592592592649E-3</v>
      </c>
      <c r="L26" s="13">
        <f t="shared" si="1"/>
        <v>3.8148148148148098E-2</v>
      </c>
      <c r="M26" s="13">
        <f t="shared" si="2"/>
        <v>1.9618055555555569E-2</v>
      </c>
      <c r="N26" s="15">
        <f t="shared" si="3"/>
        <v>6.6087962962962932E-2</v>
      </c>
      <c r="P26" s="20">
        <v>8.564814814814815E-3</v>
      </c>
      <c r="Q26" s="20">
        <v>4.1377314814814818E-2</v>
      </c>
      <c r="R26" s="20">
        <v>2.2233796296296297E-2</v>
      </c>
      <c r="S26" s="21">
        <f>SUM(P26:R26)</f>
        <v>7.2175925925925935E-2</v>
      </c>
      <c r="T26" s="21"/>
      <c r="U26" s="20">
        <f>S26-N26</f>
        <v>6.0879629629630033E-3</v>
      </c>
      <c r="V26" s="16"/>
      <c r="W26" s="16"/>
    </row>
    <row r="27" spans="1:27" ht="12" customHeight="1">
      <c r="A27" s="36" t="s">
        <v>28</v>
      </c>
      <c r="B27" s="37" t="s">
        <v>121</v>
      </c>
      <c r="C27" s="27" t="s">
        <v>82</v>
      </c>
      <c r="D27" s="11" t="s">
        <v>15</v>
      </c>
      <c r="E27" s="11"/>
      <c r="F27" s="14">
        <v>0.4236111111111111</v>
      </c>
      <c r="G27" s="13">
        <v>0.43136574074074074</v>
      </c>
      <c r="H27" s="13">
        <v>0.46840277777777778</v>
      </c>
      <c r="I27" s="29">
        <v>0.48975694444444445</v>
      </c>
      <c r="J27" s="2"/>
      <c r="K27" s="14">
        <f t="shared" si="0"/>
        <v>7.7546296296296391E-3</v>
      </c>
      <c r="L27" s="13">
        <f t="shared" si="1"/>
        <v>3.7037037037037035E-2</v>
      </c>
      <c r="M27" s="13">
        <f t="shared" si="2"/>
        <v>2.1354166666666674E-2</v>
      </c>
      <c r="N27" s="15">
        <f t="shared" si="3"/>
        <v>6.6145833333333348E-2</v>
      </c>
      <c r="P27" s="20"/>
      <c r="Q27" s="20"/>
      <c r="R27" s="20"/>
      <c r="S27" s="21"/>
      <c r="T27" s="21"/>
      <c r="U27" s="19"/>
      <c r="V27" s="16"/>
      <c r="W27" s="16"/>
      <c r="X27" s="17"/>
      <c r="Y27" s="17"/>
      <c r="Z27" s="17"/>
      <c r="AA27" s="18"/>
    </row>
    <row r="28" spans="1:27" ht="12" customHeight="1">
      <c r="A28" s="36">
        <v>38</v>
      </c>
      <c r="B28" s="37" t="s">
        <v>42</v>
      </c>
      <c r="C28" s="27" t="s">
        <v>80</v>
      </c>
      <c r="D28" s="11" t="s">
        <v>16</v>
      </c>
      <c r="E28" s="11" t="s">
        <v>20</v>
      </c>
      <c r="F28" s="14">
        <v>0.39930555555555558</v>
      </c>
      <c r="G28" s="13">
        <v>0.40844907407407405</v>
      </c>
      <c r="H28" s="13">
        <v>0.4443981481481481</v>
      </c>
      <c r="I28" s="29">
        <v>0.46591435185185182</v>
      </c>
      <c r="J28" s="2"/>
      <c r="K28" s="14">
        <f t="shared" si="0"/>
        <v>9.1435185185184675E-3</v>
      </c>
      <c r="L28" s="13">
        <f t="shared" si="1"/>
        <v>3.594907407407405E-2</v>
      </c>
      <c r="M28" s="13">
        <f t="shared" si="2"/>
        <v>2.1516203703703718E-2</v>
      </c>
      <c r="N28" s="15">
        <f t="shared" si="3"/>
        <v>6.6608796296296235E-2</v>
      </c>
      <c r="P28" s="20">
        <v>9.432870370370371E-3</v>
      </c>
      <c r="Q28" s="20">
        <v>3.9039351851851853E-2</v>
      </c>
      <c r="R28" s="20">
        <v>2.2210648148148149E-2</v>
      </c>
      <c r="S28" s="21">
        <f>SUM(P28:R28)</f>
        <v>7.0682870370370368E-2</v>
      </c>
      <c r="T28" s="21"/>
      <c r="U28" s="20">
        <f>S28-N28</f>
        <v>4.0740740740741327E-3</v>
      </c>
      <c r="V28" s="16"/>
      <c r="W28" s="16"/>
      <c r="X28" s="17"/>
      <c r="Y28" s="17"/>
      <c r="Z28" s="17"/>
      <c r="AA28" s="18"/>
    </row>
    <row r="29" spans="1:27" ht="12" customHeight="1">
      <c r="A29" s="36">
        <v>14</v>
      </c>
      <c r="B29" s="37" t="s">
        <v>90</v>
      </c>
      <c r="C29" s="27" t="s">
        <v>75</v>
      </c>
      <c r="D29" s="11" t="s">
        <v>14</v>
      </c>
      <c r="E29" s="11"/>
      <c r="F29" s="14">
        <v>0.33263888888888887</v>
      </c>
      <c r="G29" s="13">
        <v>0.34168981481481481</v>
      </c>
      <c r="H29" s="13">
        <v>0.37940972222222219</v>
      </c>
      <c r="I29" s="12">
        <v>0.39942129629629625</v>
      </c>
      <c r="J29" s="2"/>
      <c r="K29" s="14">
        <f t="shared" si="0"/>
        <v>9.0509259259259345E-3</v>
      </c>
      <c r="L29" s="13">
        <f t="shared" si="1"/>
        <v>3.7719907407407383E-2</v>
      </c>
      <c r="M29" s="13">
        <f t="shared" si="2"/>
        <v>2.0011574074074057E-2</v>
      </c>
      <c r="N29" s="15">
        <f t="shared" si="3"/>
        <v>6.6782407407407374E-2</v>
      </c>
      <c r="P29" s="20"/>
      <c r="Q29" s="20"/>
      <c r="R29" s="20"/>
      <c r="S29" s="21"/>
      <c r="T29" s="21"/>
      <c r="U29" s="19"/>
      <c r="V29" s="16"/>
      <c r="W29" s="16"/>
    </row>
    <row r="30" spans="1:27" ht="12" customHeight="1">
      <c r="A30" s="36" t="s">
        <v>25</v>
      </c>
      <c r="B30" s="37" t="s">
        <v>113</v>
      </c>
      <c r="C30" s="27" t="s">
        <v>81</v>
      </c>
      <c r="D30" s="11" t="s">
        <v>15</v>
      </c>
      <c r="E30" s="11"/>
      <c r="F30" s="14">
        <v>0.41111111111111115</v>
      </c>
      <c r="G30" s="13">
        <v>0.42042824074074076</v>
      </c>
      <c r="H30" s="13">
        <v>0.45732638888888894</v>
      </c>
      <c r="I30" s="29">
        <v>0.47839120370370369</v>
      </c>
      <c r="J30" s="2"/>
      <c r="K30" s="14">
        <f t="shared" si="0"/>
        <v>9.3171296296296058E-3</v>
      </c>
      <c r="L30" s="13">
        <f t="shared" si="1"/>
        <v>3.689814814814818E-2</v>
      </c>
      <c r="M30" s="13">
        <f t="shared" si="2"/>
        <v>2.1064814814814758E-2</v>
      </c>
      <c r="N30" s="15">
        <f t="shared" si="3"/>
        <v>6.7280092592592544E-2</v>
      </c>
      <c r="P30" s="20"/>
      <c r="Q30" s="20"/>
      <c r="R30" s="20"/>
      <c r="S30" s="21"/>
      <c r="T30" s="21"/>
      <c r="U30" s="19"/>
      <c r="V30" s="16"/>
      <c r="W30" s="16"/>
      <c r="X30" s="17"/>
      <c r="Y30" s="17"/>
      <c r="Z30" s="17"/>
      <c r="AA30" s="18"/>
    </row>
    <row r="31" spans="1:27" ht="12" customHeight="1">
      <c r="A31" s="36">
        <v>24</v>
      </c>
      <c r="B31" s="37" t="s">
        <v>98</v>
      </c>
      <c r="C31" s="27" t="s">
        <v>78</v>
      </c>
      <c r="D31" s="11" t="s">
        <v>14</v>
      </c>
      <c r="E31" s="11"/>
      <c r="F31" s="14">
        <v>0.37361111111111112</v>
      </c>
      <c r="G31" s="13">
        <v>0.38196759259259255</v>
      </c>
      <c r="H31" s="30">
        <v>0.42015046296296293</v>
      </c>
      <c r="I31" s="29">
        <v>0.44114583333333335</v>
      </c>
      <c r="J31" s="2"/>
      <c r="K31" s="14">
        <f t="shared" si="0"/>
        <v>8.356481481481437E-3</v>
      </c>
      <c r="L31" s="13">
        <f t="shared" si="1"/>
        <v>3.8182870370370381E-2</v>
      </c>
      <c r="M31" s="13">
        <f t="shared" si="2"/>
        <v>2.0995370370370414E-2</v>
      </c>
      <c r="N31" s="15">
        <f t="shared" si="3"/>
        <v>6.7534722222222232E-2</v>
      </c>
      <c r="P31" s="20"/>
      <c r="Q31" s="20"/>
      <c r="R31" s="20"/>
      <c r="S31" s="21"/>
      <c r="T31" s="21"/>
      <c r="U31" s="19"/>
      <c r="V31" s="16"/>
      <c r="W31" s="16"/>
      <c r="X31" s="17"/>
      <c r="Y31" s="17"/>
      <c r="Z31" s="17"/>
      <c r="AA31" s="18"/>
    </row>
    <row r="32" spans="1:27" ht="12" customHeight="1">
      <c r="A32" s="36">
        <v>47</v>
      </c>
      <c r="B32" s="37" t="s">
        <v>112</v>
      </c>
      <c r="C32" s="27" t="s">
        <v>81</v>
      </c>
      <c r="D32" s="11" t="s">
        <v>14</v>
      </c>
      <c r="E32" s="11" t="s">
        <v>20</v>
      </c>
      <c r="F32" s="14">
        <v>0.41111111111111115</v>
      </c>
      <c r="G32" s="13">
        <v>0.41989583333333336</v>
      </c>
      <c r="H32" s="13">
        <v>0.4559259259259259</v>
      </c>
      <c r="I32" s="29">
        <v>0.47939814814814818</v>
      </c>
      <c r="J32" s="2"/>
      <c r="K32" s="14">
        <f t="shared" si="0"/>
        <v>8.7847222222222077E-3</v>
      </c>
      <c r="L32" s="13">
        <f t="shared" si="1"/>
        <v>3.6030092592592544E-2</v>
      </c>
      <c r="M32" s="13">
        <f t="shared" si="2"/>
        <v>2.3472222222222283E-2</v>
      </c>
      <c r="N32" s="15">
        <f t="shared" si="3"/>
        <v>6.8287037037037035E-2</v>
      </c>
      <c r="P32" s="20">
        <v>8.2523148148148148E-3</v>
      </c>
      <c r="Q32" s="20">
        <v>3.8333333333333337E-2</v>
      </c>
      <c r="R32" s="20">
        <v>2.2835648148148147E-2</v>
      </c>
      <c r="S32" s="21">
        <f>SUM(P32:R32)</f>
        <v>6.94212962962963E-2</v>
      </c>
      <c r="T32" s="21"/>
      <c r="U32" s="20">
        <f>S32-N32</f>
        <v>1.1342592592592654E-3</v>
      </c>
      <c r="V32" s="16"/>
      <c r="W32" s="16"/>
    </row>
    <row r="33" spans="1:27" ht="12" customHeight="1">
      <c r="A33" s="36">
        <v>50</v>
      </c>
      <c r="B33" s="37" t="s">
        <v>119</v>
      </c>
      <c r="C33" s="27" t="s">
        <v>81</v>
      </c>
      <c r="D33" s="11" t="s">
        <v>14</v>
      </c>
      <c r="E33" s="11" t="s">
        <v>20</v>
      </c>
      <c r="F33" s="14">
        <v>0.41111111111111115</v>
      </c>
      <c r="G33" s="13">
        <v>0.42027777777777775</v>
      </c>
      <c r="H33" s="13">
        <v>0.46190972222222221</v>
      </c>
      <c r="I33" s="29">
        <v>0.48053240740740738</v>
      </c>
      <c r="J33" s="2"/>
      <c r="K33" s="14">
        <f t="shared" si="0"/>
        <v>9.1666666666666008E-3</v>
      </c>
      <c r="L33" s="13">
        <f t="shared" si="1"/>
        <v>4.1631944444444458E-2</v>
      </c>
      <c r="M33" s="13">
        <f t="shared" si="2"/>
        <v>1.8622685185185173E-2</v>
      </c>
      <c r="N33" s="15">
        <f t="shared" si="3"/>
        <v>6.9421296296296231E-2</v>
      </c>
      <c r="P33" s="20">
        <v>8.9467592592592585E-3</v>
      </c>
      <c r="Q33" s="20">
        <v>3.7638888888888895E-2</v>
      </c>
      <c r="R33" s="20">
        <v>2.2835648148148147E-2</v>
      </c>
      <c r="S33" s="21">
        <f>SUM(P33:R33)</f>
        <v>6.94212962962963E-2</v>
      </c>
      <c r="T33" s="21"/>
      <c r="U33" s="20">
        <f>S33-N33</f>
        <v>0</v>
      </c>
      <c r="V33" s="16"/>
      <c r="W33" s="16"/>
    </row>
    <row r="34" spans="1:27" ht="12" customHeight="1">
      <c r="A34" s="36">
        <v>13</v>
      </c>
      <c r="B34" s="37" t="s">
        <v>124</v>
      </c>
      <c r="C34" s="27" t="s">
        <v>75</v>
      </c>
      <c r="D34" s="11" t="s">
        <v>14</v>
      </c>
      <c r="E34" s="11"/>
      <c r="F34" s="14">
        <v>0.3444444444444445</v>
      </c>
      <c r="G34" s="13">
        <v>0.3532986111111111</v>
      </c>
      <c r="H34" s="13">
        <v>0.39144675925925926</v>
      </c>
      <c r="I34" s="12">
        <v>0.41437499999999999</v>
      </c>
      <c r="J34" s="2"/>
      <c r="K34" s="14">
        <f t="shared" si="0"/>
        <v>8.8541666666666075E-3</v>
      </c>
      <c r="L34" s="13">
        <f t="shared" si="1"/>
        <v>3.8148148148148153E-2</v>
      </c>
      <c r="M34" s="13">
        <f t="shared" si="2"/>
        <v>2.2928240740740735E-2</v>
      </c>
      <c r="N34" s="15">
        <f t="shared" si="3"/>
        <v>6.9930555555555496E-2</v>
      </c>
      <c r="P34" s="20"/>
      <c r="Q34" s="20"/>
      <c r="R34" s="20"/>
      <c r="S34" s="21"/>
      <c r="T34" s="21"/>
      <c r="U34" s="19"/>
      <c r="V34" s="16"/>
      <c r="W34" s="16"/>
    </row>
    <row r="35" spans="1:27" ht="12" customHeight="1">
      <c r="A35" s="36">
        <v>6</v>
      </c>
      <c r="B35" s="37" t="s">
        <v>57</v>
      </c>
      <c r="C35" s="27" t="s">
        <v>74</v>
      </c>
      <c r="D35" s="11" t="s">
        <v>14</v>
      </c>
      <c r="E35" s="11" t="s">
        <v>20</v>
      </c>
      <c r="F35" s="14">
        <v>0.3215277777777778</v>
      </c>
      <c r="G35" s="13">
        <v>0.32998842592592592</v>
      </c>
      <c r="H35" s="13">
        <v>0.3700694444444444</v>
      </c>
      <c r="I35" s="12">
        <v>0.3915393518518519</v>
      </c>
      <c r="J35" s="2"/>
      <c r="K35" s="14">
        <f t="shared" si="0"/>
        <v>8.4606481481481199E-3</v>
      </c>
      <c r="L35" s="13">
        <f t="shared" si="1"/>
        <v>4.0081018518518474E-2</v>
      </c>
      <c r="M35" s="13">
        <f t="shared" si="2"/>
        <v>2.1469907407407507E-2</v>
      </c>
      <c r="N35" s="15">
        <f t="shared" si="3"/>
        <v>7.0011574074074101E-2</v>
      </c>
      <c r="P35" s="20">
        <v>8.773148148148148E-3</v>
      </c>
      <c r="Q35" s="20">
        <v>4.099537037037037E-2</v>
      </c>
      <c r="R35" s="20">
        <v>2.146990740740741E-2</v>
      </c>
      <c r="S35" s="21">
        <f>SUM(P35:R35)</f>
        <v>7.1238425925925927E-2</v>
      </c>
      <c r="T35" s="21"/>
      <c r="U35" s="20">
        <f>S35-N35</f>
        <v>1.2268518518518262E-3</v>
      </c>
      <c r="V35" s="16"/>
      <c r="W35" s="16"/>
    </row>
    <row r="36" spans="1:27" ht="12" customHeight="1">
      <c r="A36" s="36">
        <v>49</v>
      </c>
      <c r="B36" s="37" t="s">
        <v>120</v>
      </c>
      <c r="C36" s="27" t="s">
        <v>81</v>
      </c>
      <c r="D36" s="11" t="s">
        <v>14</v>
      </c>
      <c r="E36" s="11"/>
      <c r="F36" s="14">
        <v>0.41111111111111115</v>
      </c>
      <c r="G36" s="13">
        <v>0.41927083333333331</v>
      </c>
      <c r="H36" s="13">
        <v>0.46190972222222221</v>
      </c>
      <c r="I36" s="29">
        <v>0.48142361111111115</v>
      </c>
      <c r="J36" s="2"/>
      <c r="K36" s="14">
        <f t="shared" si="0"/>
        <v>8.1597222222221655E-3</v>
      </c>
      <c r="L36" s="13">
        <f t="shared" si="1"/>
        <v>4.2638888888888893E-2</v>
      </c>
      <c r="M36" s="13">
        <f t="shared" si="2"/>
        <v>1.9513888888888942E-2</v>
      </c>
      <c r="N36" s="15">
        <f t="shared" si="3"/>
        <v>7.03125E-2</v>
      </c>
      <c r="P36" s="20"/>
      <c r="Q36" s="20"/>
      <c r="R36" s="20"/>
      <c r="S36" s="21"/>
      <c r="T36" s="21"/>
      <c r="U36" s="19"/>
      <c r="V36" s="33"/>
      <c r="W36" s="16"/>
    </row>
    <row r="37" spans="1:27" ht="12" customHeight="1">
      <c r="A37" s="36">
        <v>17</v>
      </c>
      <c r="B37" s="37" t="s">
        <v>93</v>
      </c>
      <c r="C37" s="27" t="s">
        <v>76</v>
      </c>
      <c r="D37" s="11" t="s">
        <v>14</v>
      </c>
      <c r="E37" s="11"/>
      <c r="F37" s="14">
        <v>0.3444444444444445</v>
      </c>
      <c r="G37" s="13">
        <v>0.35295138888888888</v>
      </c>
      <c r="H37" s="13">
        <v>0.39211805555555551</v>
      </c>
      <c r="I37" s="12">
        <v>0.41512731481481485</v>
      </c>
      <c r="J37" s="2"/>
      <c r="K37" s="14">
        <f t="shared" si="0"/>
        <v>8.5069444444443865E-3</v>
      </c>
      <c r="L37" s="13">
        <f t="shared" si="1"/>
        <v>3.9166666666666627E-2</v>
      </c>
      <c r="M37" s="13">
        <f t="shared" si="2"/>
        <v>2.300925925925934E-2</v>
      </c>
      <c r="N37" s="15">
        <f t="shared" si="3"/>
        <v>7.0682870370370354E-2</v>
      </c>
      <c r="P37" s="20"/>
      <c r="Q37" s="20"/>
      <c r="R37" s="20"/>
      <c r="S37" s="21"/>
      <c r="T37" s="21"/>
      <c r="U37" s="19"/>
      <c r="V37" s="16"/>
      <c r="W37" s="16"/>
      <c r="X37" s="17"/>
      <c r="Y37" s="17"/>
      <c r="Z37" s="17"/>
      <c r="AA37" s="18"/>
    </row>
    <row r="38" spans="1:27" ht="12" customHeight="1">
      <c r="A38" s="36">
        <v>46</v>
      </c>
      <c r="B38" s="37" t="s">
        <v>104</v>
      </c>
      <c r="C38" s="27" t="s">
        <v>81</v>
      </c>
      <c r="D38" s="11" t="s">
        <v>14</v>
      </c>
      <c r="E38" s="11"/>
      <c r="F38" s="14">
        <v>0.41111111111111115</v>
      </c>
      <c r="G38" s="13">
        <v>0.41995370370370372</v>
      </c>
      <c r="H38" s="13">
        <v>0.45962962962962961</v>
      </c>
      <c r="I38" s="29">
        <v>0.48180555555555554</v>
      </c>
      <c r="J38" s="2"/>
      <c r="K38" s="14">
        <f t="shared" si="0"/>
        <v>8.8425925925925686E-3</v>
      </c>
      <c r="L38" s="13">
        <f t="shared" si="1"/>
        <v>3.9675925925925892E-2</v>
      </c>
      <c r="M38" s="13">
        <f t="shared" si="2"/>
        <v>2.2175925925925932E-2</v>
      </c>
      <c r="N38" s="15">
        <f t="shared" si="3"/>
        <v>7.0694444444444393E-2</v>
      </c>
      <c r="P38" s="19"/>
      <c r="Q38" s="19"/>
      <c r="R38" s="19"/>
      <c r="S38" s="34"/>
      <c r="T38" s="19"/>
      <c r="U38" s="19"/>
      <c r="V38"/>
      <c r="W38"/>
      <c r="X38"/>
      <c r="Y38"/>
      <c r="Z38"/>
      <c r="AA38" s="16"/>
    </row>
    <row r="39" spans="1:27" ht="12" customHeight="1">
      <c r="A39" s="36">
        <v>29</v>
      </c>
      <c r="B39" s="37" t="s">
        <v>63</v>
      </c>
      <c r="C39" s="27" t="s">
        <v>78</v>
      </c>
      <c r="D39" s="11" t="s">
        <v>14</v>
      </c>
      <c r="E39" s="11" t="s">
        <v>20</v>
      </c>
      <c r="F39" s="14">
        <v>0.37361111111111112</v>
      </c>
      <c r="G39" s="13">
        <v>0.38210648148148146</v>
      </c>
      <c r="H39" s="13">
        <v>0.42214120370370373</v>
      </c>
      <c r="I39" s="29">
        <v>0.44443287037037038</v>
      </c>
      <c r="J39" s="2"/>
      <c r="K39" s="14">
        <f t="shared" ref="K39:K63" si="4">G39-F39</f>
        <v>8.4953703703703476E-3</v>
      </c>
      <c r="L39" s="13">
        <f t="shared" ref="L39:L63" si="5">H39-G39</f>
        <v>4.0034722222222263E-2</v>
      </c>
      <c r="M39" s="13">
        <f t="shared" ref="M39:M63" si="6">I39-H39</f>
        <v>2.2291666666666654E-2</v>
      </c>
      <c r="N39" s="15">
        <f t="shared" ref="N39:N63" si="7">I39-F39</f>
        <v>7.0821759259259265E-2</v>
      </c>
      <c r="P39" s="20">
        <v>8.7152777777777784E-3</v>
      </c>
      <c r="Q39" s="20">
        <v>4.5659722222222227E-2</v>
      </c>
      <c r="R39" s="20">
        <v>2.4282407407407409E-2</v>
      </c>
      <c r="S39" s="21">
        <f>SUM(P39:R39)</f>
        <v>7.8657407407407412E-2</v>
      </c>
      <c r="T39" s="21"/>
      <c r="U39" s="20">
        <f>S39-N39</f>
        <v>7.8356481481481471E-3</v>
      </c>
      <c r="V39" s="16"/>
      <c r="W39" s="16"/>
      <c r="X39" s="17"/>
      <c r="Y39" s="17"/>
      <c r="Z39" s="17"/>
      <c r="AA39" s="18"/>
    </row>
    <row r="40" spans="1:27" ht="12" customHeight="1">
      <c r="A40" s="36">
        <v>8</v>
      </c>
      <c r="B40" s="37" t="s">
        <v>86</v>
      </c>
      <c r="C40" s="27" t="s">
        <v>74</v>
      </c>
      <c r="D40" s="11" t="s">
        <v>14</v>
      </c>
      <c r="E40" s="11"/>
      <c r="F40" s="14">
        <v>0.3215277777777778</v>
      </c>
      <c r="G40" s="13">
        <v>0.33142361111111113</v>
      </c>
      <c r="H40" s="13">
        <v>0.37239583333333331</v>
      </c>
      <c r="I40" s="12">
        <v>0.39355324074074072</v>
      </c>
      <c r="J40" s="2"/>
      <c r="K40" s="14">
        <f t="shared" si="4"/>
        <v>9.8958333333333259E-3</v>
      </c>
      <c r="L40" s="13">
        <f t="shared" si="5"/>
        <v>4.0972222222222188E-2</v>
      </c>
      <c r="M40" s="13">
        <f t="shared" si="6"/>
        <v>2.1157407407407403E-2</v>
      </c>
      <c r="N40" s="15">
        <f t="shared" si="7"/>
        <v>7.2025462962962916E-2</v>
      </c>
      <c r="P40" s="20"/>
      <c r="Q40" s="20"/>
      <c r="R40" s="20"/>
      <c r="S40" s="21"/>
      <c r="T40" s="21"/>
      <c r="U40" s="19"/>
      <c r="V40" s="16"/>
      <c r="W40" s="16"/>
    </row>
    <row r="41" spans="1:27" ht="12" customHeight="1">
      <c r="A41" s="36">
        <v>7</v>
      </c>
      <c r="B41" s="37" t="s">
        <v>65</v>
      </c>
      <c r="C41" s="27" t="s">
        <v>74</v>
      </c>
      <c r="D41" s="11" t="s">
        <v>14</v>
      </c>
      <c r="E41" s="11" t="s">
        <v>20</v>
      </c>
      <c r="F41" s="14">
        <v>0.3215277777777778</v>
      </c>
      <c r="G41" s="13">
        <v>0.33006944444444447</v>
      </c>
      <c r="H41" s="13">
        <v>0.37043981481481486</v>
      </c>
      <c r="I41" s="12">
        <v>0.39369212962962963</v>
      </c>
      <c r="J41" s="2"/>
      <c r="K41" s="14">
        <f t="shared" si="4"/>
        <v>8.5416666666666696E-3</v>
      </c>
      <c r="L41" s="13">
        <f t="shared" si="5"/>
        <v>4.037037037037039E-2</v>
      </c>
      <c r="M41" s="13">
        <f t="shared" si="6"/>
        <v>2.3252314814814767E-2</v>
      </c>
      <c r="N41" s="15">
        <f t="shared" si="7"/>
        <v>7.2164351851851827E-2</v>
      </c>
      <c r="P41" s="20">
        <v>8.5763888888888886E-3</v>
      </c>
      <c r="Q41" s="20">
        <v>4.8958333333333333E-2</v>
      </c>
      <c r="R41" s="20">
        <v>2.4606481481481479E-2</v>
      </c>
      <c r="S41" s="21">
        <f>SUM(P41:R41)</f>
        <v>8.2141203703703702E-2</v>
      </c>
      <c r="T41" s="21"/>
      <c r="U41" s="20">
        <f>S41-N41</f>
        <v>9.9768518518518756E-3</v>
      </c>
    </row>
    <row r="42" spans="1:27" ht="12" customHeight="1">
      <c r="A42" s="36">
        <v>15</v>
      </c>
      <c r="B42" s="37" t="s">
        <v>91</v>
      </c>
      <c r="C42" s="27" t="s">
        <v>75</v>
      </c>
      <c r="D42" s="11" t="s">
        <v>14</v>
      </c>
      <c r="E42" s="11" t="s">
        <v>20</v>
      </c>
      <c r="F42" s="14">
        <v>0.33263888888888887</v>
      </c>
      <c r="G42" s="13">
        <v>0.34101851851851855</v>
      </c>
      <c r="H42" s="13">
        <v>0.38083333333333336</v>
      </c>
      <c r="I42" s="12">
        <v>0.40498842592592593</v>
      </c>
      <c r="J42" s="2"/>
      <c r="K42" s="14">
        <f t="shared" si="4"/>
        <v>8.3796296296296813E-3</v>
      </c>
      <c r="L42" s="13">
        <f t="shared" si="5"/>
        <v>3.9814814814814803E-2</v>
      </c>
      <c r="M42" s="13">
        <f t="shared" si="6"/>
        <v>2.4155092592592575E-2</v>
      </c>
      <c r="N42" s="15">
        <f t="shared" si="7"/>
        <v>7.2349537037037059E-2</v>
      </c>
      <c r="P42" s="20">
        <v>8.9351851851851866E-3</v>
      </c>
      <c r="Q42" s="20">
        <v>4.5613425925925925E-2</v>
      </c>
      <c r="R42" s="20">
        <v>2.4837962962962964E-2</v>
      </c>
      <c r="S42" s="21">
        <f>SUM(P42:R42)</f>
        <v>7.9386574074074068E-2</v>
      </c>
      <c r="T42" s="21"/>
      <c r="U42" s="20">
        <f>S42-N42</f>
        <v>7.0370370370370083E-3</v>
      </c>
    </row>
    <row r="43" spans="1:27" ht="12" customHeight="1">
      <c r="A43" s="36">
        <v>20</v>
      </c>
      <c r="B43" s="37" t="s">
        <v>96</v>
      </c>
      <c r="C43" s="27" t="s">
        <v>77</v>
      </c>
      <c r="D43" s="11" t="s">
        <v>14</v>
      </c>
      <c r="E43" s="28"/>
      <c r="F43" s="14">
        <v>0.36180555555555555</v>
      </c>
      <c r="G43" s="13">
        <v>0.37037037037037041</v>
      </c>
      <c r="H43" s="13">
        <v>0.41283564814814816</v>
      </c>
      <c r="I43" s="29">
        <v>0.43417824074074068</v>
      </c>
      <c r="J43" s="2"/>
      <c r="K43" s="14">
        <f t="shared" si="4"/>
        <v>8.5648148148148584E-3</v>
      </c>
      <c r="L43" s="13">
        <f t="shared" si="5"/>
        <v>4.2465277777777755E-2</v>
      </c>
      <c r="M43" s="13">
        <f t="shared" si="6"/>
        <v>2.1342592592592524E-2</v>
      </c>
      <c r="N43" s="15">
        <f t="shared" si="7"/>
        <v>7.2372685185185137E-2</v>
      </c>
      <c r="P43" s="20"/>
      <c r="Q43" s="20"/>
      <c r="R43" s="20"/>
      <c r="S43" s="21"/>
      <c r="T43" s="21"/>
      <c r="U43" s="19"/>
    </row>
    <row r="44" spans="1:27" ht="12" customHeight="1">
      <c r="A44" s="36">
        <v>27</v>
      </c>
      <c r="B44" s="37" t="s">
        <v>32</v>
      </c>
      <c r="C44" s="27" t="s">
        <v>78</v>
      </c>
      <c r="D44" s="11" t="s">
        <v>14</v>
      </c>
      <c r="E44" s="28"/>
      <c r="F44" s="14">
        <v>0.37361111111111112</v>
      </c>
      <c r="G44" s="13">
        <v>0.38212962962962965</v>
      </c>
      <c r="H44" s="13">
        <v>0.42126157407407411</v>
      </c>
      <c r="I44" s="29">
        <v>0.44677083333333334</v>
      </c>
      <c r="J44" s="2"/>
      <c r="K44" s="14">
        <f t="shared" si="4"/>
        <v>8.5185185185185364E-3</v>
      </c>
      <c r="L44" s="13">
        <f t="shared" si="5"/>
        <v>3.9131944444444455E-2</v>
      </c>
      <c r="M44" s="13">
        <f t="shared" si="6"/>
        <v>2.5509259259259232E-2</v>
      </c>
      <c r="N44" s="15">
        <f t="shared" si="7"/>
        <v>7.3159722222222223E-2</v>
      </c>
      <c r="P44" s="20"/>
      <c r="Q44" s="20"/>
      <c r="R44" s="20"/>
      <c r="S44" s="21"/>
      <c r="T44" s="21"/>
      <c r="U44" s="19"/>
    </row>
    <row r="45" spans="1:27" ht="12" customHeight="1">
      <c r="A45" s="36">
        <v>28</v>
      </c>
      <c r="B45" s="37" t="s">
        <v>60</v>
      </c>
      <c r="C45" s="27" t="s">
        <v>78</v>
      </c>
      <c r="D45" s="11" t="s">
        <v>14</v>
      </c>
      <c r="E45" s="11" t="s">
        <v>20</v>
      </c>
      <c r="F45" s="14">
        <v>0.37361111111111112</v>
      </c>
      <c r="G45" s="13">
        <v>0.38240740740740736</v>
      </c>
      <c r="H45" s="13">
        <v>0.42372685185185183</v>
      </c>
      <c r="I45" s="29">
        <v>0.44729166666666664</v>
      </c>
      <c r="J45" s="2"/>
      <c r="K45" s="14">
        <f t="shared" si="4"/>
        <v>8.7962962962962465E-3</v>
      </c>
      <c r="L45" s="13">
        <f t="shared" si="5"/>
        <v>4.1319444444444464E-2</v>
      </c>
      <c r="M45" s="13">
        <f t="shared" si="6"/>
        <v>2.3564814814814816E-2</v>
      </c>
      <c r="N45" s="15">
        <f t="shared" si="7"/>
        <v>7.3680555555555527E-2</v>
      </c>
      <c r="P45" s="20">
        <v>9.5370370370370366E-3</v>
      </c>
      <c r="Q45" s="20">
        <v>4.0648148148148149E-2</v>
      </c>
      <c r="R45" s="20">
        <v>2.3113425925925926E-2</v>
      </c>
      <c r="S45" s="21">
        <f>SUM(P45:R45)</f>
        <v>7.3298611111111106E-2</v>
      </c>
      <c r="T45" s="21" t="s">
        <v>116</v>
      </c>
      <c r="U45" s="35">
        <f>N45-S45</f>
        <v>3.8194444444442088E-4</v>
      </c>
      <c r="V45" s="32" t="s">
        <v>115</v>
      </c>
    </row>
    <row r="46" spans="1:27" ht="12" customHeight="1">
      <c r="A46" s="36">
        <v>3</v>
      </c>
      <c r="B46" s="37" t="s">
        <v>85</v>
      </c>
      <c r="C46" s="27" t="s">
        <v>74</v>
      </c>
      <c r="D46" s="28" t="s">
        <v>14</v>
      </c>
      <c r="E46" s="11"/>
      <c r="F46" s="14">
        <v>0.3215277777777778</v>
      </c>
      <c r="G46" s="13">
        <v>0.33054398148148151</v>
      </c>
      <c r="H46" s="13">
        <v>0.3724189814814815</v>
      </c>
      <c r="I46" s="12">
        <v>0.39561342592592591</v>
      </c>
      <c r="J46" s="2"/>
      <c r="K46" s="14">
        <f t="shared" si="4"/>
        <v>9.0162037037037068E-3</v>
      </c>
      <c r="L46" s="13">
        <f t="shared" si="5"/>
        <v>4.1874999999999996E-2</v>
      </c>
      <c r="M46" s="13">
        <f t="shared" si="6"/>
        <v>2.3194444444444406E-2</v>
      </c>
      <c r="N46" s="15">
        <f t="shared" si="7"/>
        <v>7.4085648148148109E-2</v>
      </c>
      <c r="P46" s="20"/>
      <c r="Q46" s="20"/>
      <c r="R46" s="20"/>
      <c r="S46" s="21"/>
      <c r="T46" s="21"/>
      <c r="U46" s="19"/>
    </row>
    <row r="47" spans="1:27" ht="12" customHeight="1">
      <c r="A47" s="36" t="s">
        <v>29</v>
      </c>
      <c r="B47" s="37" t="s">
        <v>123</v>
      </c>
      <c r="C47" s="27" t="s">
        <v>82</v>
      </c>
      <c r="D47" s="11" t="s">
        <v>15</v>
      </c>
      <c r="E47" s="11"/>
      <c r="F47" s="14">
        <v>0.4236111111111111</v>
      </c>
      <c r="G47" s="13">
        <v>0.43379629629629629</v>
      </c>
      <c r="H47" s="30">
        <v>0.47939814814814818</v>
      </c>
      <c r="I47" s="29">
        <v>0.49887731481481484</v>
      </c>
      <c r="J47" s="2"/>
      <c r="K47" s="14">
        <f t="shared" si="4"/>
        <v>1.0185185185185186E-2</v>
      </c>
      <c r="L47" s="13">
        <f t="shared" si="5"/>
        <v>4.5601851851851893E-2</v>
      </c>
      <c r="M47" s="13">
        <f t="shared" si="6"/>
        <v>1.9479166666666659E-2</v>
      </c>
      <c r="N47" s="15">
        <f t="shared" si="7"/>
        <v>7.5266203703703738E-2</v>
      </c>
      <c r="P47" s="20"/>
      <c r="Q47" s="20"/>
      <c r="R47" s="20"/>
      <c r="S47" s="21"/>
      <c r="T47" s="21"/>
      <c r="U47" s="19"/>
    </row>
    <row r="48" spans="1:27" ht="12" customHeight="1">
      <c r="A48" s="36">
        <v>11</v>
      </c>
      <c r="B48" s="37" t="s">
        <v>88</v>
      </c>
      <c r="C48" s="27" t="s">
        <v>75</v>
      </c>
      <c r="D48" s="11" t="s">
        <v>14</v>
      </c>
      <c r="E48" s="11"/>
      <c r="F48" s="14">
        <v>0.33263888888888887</v>
      </c>
      <c r="G48" s="13">
        <v>0.34149305555555554</v>
      </c>
      <c r="H48" s="13">
        <v>0.38314814814814818</v>
      </c>
      <c r="I48" s="29">
        <v>0.40884259259259265</v>
      </c>
      <c r="J48" s="2"/>
      <c r="K48" s="14">
        <f t="shared" si="4"/>
        <v>8.854166666666663E-3</v>
      </c>
      <c r="L48" s="13">
        <f t="shared" si="5"/>
        <v>4.1655092592592646E-2</v>
      </c>
      <c r="M48" s="13">
        <f t="shared" si="6"/>
        <v>2.5694444444444464E-2</v>
      </c>
      <c r="N48" s="15">
        <f t="shared" si="7"/>
        <v>7.6203703703703773E-2</v>
      </c>
      <c r="P48" s="20"/>
      <c r="Q48" s="20"/>
      <c r="R48" s="20"/>
      <c r="S48" s="21"/>
      <c r="T48" s="21"/>
      <c r="U48" s="19"/>
    </row>
    <row r="49" spans="1:23" ht="12" customHeight="1">
      <c r="A49" s="36">
        <v>25</v>
      </c>
      <c r="B49" s="37" t="s">
        <v>109</v>
      </c>
      <c r="C49" s="27" t="s">
        <v>78</v>
      </c>
      <c r="D49" s="11" t="s">
        <v>14</v>
      </c>
      <c r="E49" s="28"/>
      <c r="F49" s="14">
        <v>0.37361111111111112</v>
      </c>
      <c r="G49" s="13">
        <v>0.38321759259259264</v>
      </c>
      <c r="H49" s="13">
        <v>0.42443287037037036</v>
      </c>
      <c r="I49" s="29">
        <v>0.45106481481481481</v>
      </c>
      <c r="J49" s="2"/>
      <c r="K49" s="14">
        <f t="shared" si="4"/>
        <v>9.6064814814815214E-3</v>
      </c>
      <c r="L49" s="13">
        <f t="shared" si="5"/>
        <v>4.1215277777777726E-2</v>
      </c>
      <c r="M49" s="13">
        <f t="shared" si="6"/>
        <v>2.6631944444444444E-2</v>
      </c>
      <c r="N49" s="15">
        <f t="shared" si="7"/>
        <v>7.7453703703703691E-2</v>
      </c>
      <c r="P49" s="20"/>
      <c r="Q49" s="20"/>
      <c r="R49" s="20"/>
      <c r="S49" s="21"/>
      <c r="T49" s="21"/>
      <c r="U49" s="19"/>
      <c r="V49" s="33"/>
    </row>
    <row r="50" spans="1:23" ht="12" customHeight="1">
      <c r="A50" s="36">
        <v>64</v>
      </c>
      <c r="B50" s="37" t="s">
        <v>46</v>
      </c>
      <c r="C50" s="27" t="s">
        <v>82</v>
      </c>
      <c r="D50" s="11" t="s">
        <v>16</v>
      </c>
      <c r="E50" s="11" t="s">
        <v>20</v>
      </c>
      <c r="F50" s="14">
        <v>0.4236111111111111</v>
      </c>
      <c r="G50" s="13">
        <v>0.43310185185185185</v>
      </c>
      <c r="H50" s="30">
        <v>0.47716435185185185</v>
      </c>
      <c r="I50" s="29">
        <v>0.50163194444444448</v>
      </c>
      <c r="J50" s="2"/>
      <c r="K50" s="14">
        <f t="shared" si="4"/>
        <v>9.490740740740744E-3</v>
      </c>
      <c r="L50" s="13">
        <f t="shared" si="5"/>
        <v>4.4062500000000004E-2</v>
      </c>
      <c r="M50" s="13">
        <f t="shared" si="6"/>
        <v>2.4467592592592624E-2</v>
      </c>
      <c r="N50" s="15">
        <f t="shared" si="7"/>
        <v>7.8020833333333373E-2</v>
      </c>
      <c r="P50" s="20">
        <v>9.780092592592592E-3</v>
      </c>
      <c r="Q50" s="20">
        <v>4.6226851851851852E-2</v>
      </c>
      <c r="R50" s="20">
        <v>2.5462962962962962E-2</v>
      </c>
      <c r="S50" s="21">
        <f>SUM(P50:R50)</f>
        <v>8.1469907407407408E-2</v>
      </c>
      <c r="T50" s="21"/>
      <c r="U50" s="20">
        <f>S50-N50</f>
        <v>3.449074074074035E-3</v>
      </c>
    </row>
    <row r="51" spans="1:23" ht="12" customHeight="1">
      <c r="A51" s="36">
        <v>19</v>
      </c>
      <c r="B51" s="37" t="s">
        <v>94</v>
      </c>
      <c r="C51" s="27" t="s">
        <v>76</v>
      </c>
      <c r="D51" s="11" t="s">
        <v>14</v>
      </c>
      <c r="E51" s="11" t="s">
        <v>20</v>
      </c>
      <c r="F51" s="14">
        <v>0.3444444444444445</v>
      </c>
      <c r="G51" s="13">
        <v>0.3532986111111111</v>
      </c>
      <c r="H51" s="13">
        <v>0.39756944444444442</v>
      </c>
      <c r="I51" s="29">
        <v>0.42327546296296298</v>
      </c>
      <c r="J51" s="2"/>
      <c r="K51" s="14">
        <f t="shared" si="4"/>
        <v>8.8541666666666075E-3</v>
      </c>
      <c r="L51" s="13">
        <f t="shared" si="5"/>
        <v>4.4270833333333315E-2</v>
      </c>
      <c r="M51" s="13">
        <f t="shared" si="6"/>
        <v>2.5706018518518559E-2</v>
      </c>
      <c r="N51" s="15">
        <f t="shared" si="7"/>
        <v>7.8831018518518481E-2</v>
      </c>
      <c r="P51" s="20">
        <v>8.7962962962962968E-3</v>
      </c>
      <c r="Q51" s="20">
        <v>4.8738425925925921E-2</v>
      </c>
      <c r="R51" s="20">
        <v>2.6377314814814815E-2</v>
      </c>
      <c r="S51" s="21">
        <f>SUM(P51:R51)</f>
        <v>8.3912037037037035E-2</v>
      </c>
      <c r="T51" s="21"/>
      <c r="U51" s="20">
        <f>S51-N51</f>
        <v>5.0810185185185541E-3</v>
      </c>
    </row>
    <row r="52" spans="1:23" ht="12" customHeight="1">
      <c r="A52" s="36">
        <v>26</v>
      </c>
      <c r="B52" s="37" t="s">
        <v>99</v>
      </c>
      <c r="C52" s="27" t="s">
        <v>78</v>
      </c>
      <c r="D52" s="11" t="s">
        <v>14</v>
      </c>
      <c r="E52" s="28"/>
      <c r="F52" s="14">
        <v>0.37361111111111112</v>
      </c>
      <c r="G52" s="13">
        <v>0.38340277777777776</v>
      </c>
      <c r="H52" s="13">
        <v>0.4246759259259259</v>
      </c>
      <c r="I52" s="29">
        <v>0.45407407407407407</v>
      </c>
      <c r="J52" s="2"/>
      <c r="K52" s="14">
        <f t="shared" si="4"/>
        <v>9.791666666666643E-3</v>
      </c>
      <c r="L52" s="13">
        <f t="shared" si="5"/>
        <v>4.1273148148148142E-2</v>
      </c>
      <c r="M52" s="13">
        <f t="shared" si="6"/>
        <v>2.9398148148148173E-2</v>
      </c>
      <c r="N52" s="15">
        <f t="shared" si="7"/>
        <v>8.0462962962962958E-2</v>
      </c>
      <c r="P52" s="20"/>
      <c r="Q52" s="20"/>
      <c r="R52" s="20"/>
      <c r="S52" s="21"/>
      <c r="T52" s="21"/>
      <c r="U52" s="19"/>
      <c r="V52" s="33"/>
    </row>
    <row r="53" spans="1:23" ht="12" customHeight="1">
      <c r="A53" s="36" t="s">
        <v>108</v>
      </c>
      <c r="B53" s="37" t="s">
        <v>114</v>
      </c>
      <c r="C53" s="27" t="s">
        <v>82</v>
      </c>
      <c r="D53" s="11" t="s">
        <v>15</v>
      </c>
      <c r="E53" s="11" t="s">
        <v>20</v>
      </c>
      <c r="F53" s="14">
        <v>0.4236111111111111</v>
      </c>
      <c r="G53" s="13">
        <v>0.43302083333333335</v>
      </c>
      <c r="H53" s="30">
        <v>0.47776620370370365</v>
      </c>
      <c r="I53" s="29">
        <v>0.50460648148148146</v>
      </c>
      <c r="J53" s="2"/>
      <c r="K53" s="14">
        <f t="shared" si="4"/>
        <v>9.4097222222222499E-3</v>
      </c>
      <c r="L53" s="13">
        <f t="shared" si="5"/>
        <v>4.4745370370370297E-2</v>
      </c>
      <c r="M53" s="13">
        <f t="shared" si="6"/>
        <v>2.684027777777781E-2</v>
      </c>
      <c r="N53" s="15">
        <f t="shared" si="7"/>
        <v>8.0995370370370356E-2</v>
      </c>
      <c r="P53" s="20">
        <v>1.0104166666666668E-2</v>
      </c>
      <c r="Q53" s="20">
        <v>5.2488425925925924E-2</v>
      </c>
      <c r="R53" s="20">
        <v>2.5983796296296297E-2</v>
      </c>
      <c r="S53" s="21">
        <f>SUM(P53:R53)</f>
        <v>8.8576388888888885E-2</v>
      </c>
      <c r="T53" s="21"/>
      <c r="U53" s="20">
        <f>S53-N53</f>
        <v>7.5810185185185286E-3</v>
      </c>
    </row>
    <row r="54" spans="1:23" ht="12" customHeight="1">
      <c r="A54" s="36">
        <v>76</v>
      </c>
      <c r="B54" s="37" t="s">
        <v>95</v>
      </c>
      <c r="C54" s="27" t="s">
        <v>76</v>
      </c>
      <c r="D54" s="11" t="s">
        <v>14</v>
      </c>
      <c r="E54" s="11"/>
      <c r="F54" s="14">
        <v>0.3215277777777778</v>
      </c>
      <c r="G54" s="13">
        <v>0.32973379629629629</v>
      </c>
      <c r="H54" s="13">
        <v>0.37995370370370374</v>
      </c>
      <c r="I54" s="12">
        <v>0.40315972222222224</v>
      </c>
      <c r="J54" s="2"/>
      <c r="K54" s="14">
        <f t="shared" si="4"/>
        <v>8.2060185185184875E-3</v>
      </c>
      <c r="L54" s="13">
        <f t="shared" si="5"/>
        <v>5.0219907407407449E-2</v>
      </c>
      <c r="M54" s="13">
        <f t="shared" si="6"/>
        <v>2.3206018518518501E-2</v>
      </c>
      <c r="N54" s="15">
        <f t="shared" si="7"/>
        <v>8.1631944444444438E-2</v>
      </c>
      <c r="P54" s="20"/>
      <c r="Q54" s="20"/>
      <c r="R54" s="20"/>
      <c r="S54" s="21"/>
      <c r="T54" s="21"/>
      <c r="U54" s="19"/>
    </row>
    <row r="55" spans="1:23" ht="12" customHeight="1">
      <c r="A55" s="36">
        <v>16</v>
      </c>
      <c r="B55" s="37" t="s">
        <v>92</v>
      </c>
      <c r="C55" s="27" t="s">
        <v>76</v>
      </c>
      <c r="D55" s="11" t="s">
        <v>16</v>
      </c>
      <c r="E55" s="11"/>
      <c r="F55" s="14">
        <v>0.3444444444444445</v>
      </c>
      <c r="G55" s="13">
        <v>0.35435185185185186</v>
      </c>
      <c r="H55" s="30">
        <v>0.40126157407407409</v>
      </c>
      <c r="I55" s="29">
        <v>0.42697916666666669</v>
      </c>
      <c r="J55" s="2"/>
      <c r="K55" s="14">
        <f t="shared" si="4"/>
        <v>9.9074074074073648E-3</v>
      </c>
      <c r="L55" s="13">
        <f t="shared" si="5"/>
        <v>4.6909722222222228E-2</v>
      </c>
      <c r="M55" s="13">
        <f t="shared" si="6"/>
        <v>2.5717592592592597E-2</v>
      </c>
      <c r="N55" s="15">
        <f t="shared" si="7"/>
        <v>8.253472222222219E-2</v>
      </c>
      <c r="P55" s="20"/>
      <c r="Q55" s="20"/>
      <c r="R55" s="20"/>
      <c r="S55" s="21"/>
      <c r="T55" s="21"/>
      <c r="U55" s="19"/>
      <c r="W55" s="19"/>
    </row>
    <row r="56" spans="1:23" ht="12" customHeight="1">
      <c r="A56" s="36" t="s">
        <v>26</v>
      </c>
      <c r="B56" s="37" t="s">
        <v>106</v>
      </c>
      <c r="C56" s="27" t="s">
        <v>81</v>
      </c>
      <c r="D56" s="11" t="s">
        <v>15</v>
      </c>
      <c r="E56" s="11" t="s">
        <v>20</v>
      </c>
      <c r="F56" s="14">
        <v>0.41111111111111115</v>
      </c>
      <c r="G56" s="13">
        <v>0.42019675925925926</v>
      </c>
      <c r="H56" s="13">
        <v>0.47052083333333333</v>
      </c>
      <c r="I56" s="29">
        <v>0.49452546296296296</v>
      </c>
      <c r="J56" s="2"/>
      <c r="K56" s="14">
        <f t="shared" si="4"/>
        <v>9.0856481481481066E-3</v>
      </c>
      <c r="L56" s="13">
        <f t="shared" si="5"/>
        <v>5.0324074074074077E-2</v>
      </c>
      <c r="M56" s="13">
        <f t="shared" si="6"/>
        <v>2.4004629629629626E-2</v>
      </c>
      <c r="N56" s="15">
        <f t="shared" si="7"/>
        <v>8.3414351851851809E-2</v>
      </c>
      <c r="P56" s="20">
        <v>8.9351851851851866E-3</v>
      </c>
      <c r="Q56" s="20">
        <v>4.8425925925925928E-2</v>
      </c>
      <c r="R56" s="20">
        <v>2.7418981481481485E-2</v>
      </c>
      <c r="S56" s="21">
        <f>SUM(P56:R56)</f>
        <v>8.4780092592592601E-2</v>
      </c>
      <c r="T56" s="21"/>
      <c r="U56" s="20">
        <f>S56-N56</f>
        <v>1.3657407407407923E-3</v>
      </c>
    </row>
    <row r="57" spans="1:23" ht="12" customHeight="1">
      <c r="A57" s="36">
        <v>32</v>
      </c>
      <c r="B57" s="37" t="s">
        <v>102</v>
      </c>
      <c r="C57" s="27" t="s">
        <v>79</v>
      </c>
      <c r="D57" s="11" t="s">
        <v>14</v>
      </c>
      <c r="E57" s="11"/>
      <c r="F57" s="14">
        <v>0.38541666666666669</v>
      </c>
      <c r="G57" s="13">
        <v>0.39560185185185182</v>
      </c>
      <c r="H57" s="30">
        <v>0.44587962962962963</v>
      </c>
      <c r="I57" s="29">
        <v>0.46968750000000004</v>
      </c>
      <c r="J57" s="2"/>
      <c r="K57" s="14">
        <f t="shared" si="4"/>
        <v>1.018518518518513E-2</v>
      </c>
      <c r="L57" s="13">
        <f t="shared" si="5"/>
        <v>5.027777777777781E-2</v>
      </c>
      <c r="M57" s="13">
        <f t="shared" si="6"/>
        <v>2.380787037037041E-2</v>
      </c>
      <c r="N57" s="15">
        <f t="shared" si="7"/>
        <v>8.427083333333335E-2</v>
      </c>
      <c r="P57" s="20"/>
      <c r="Q57" s="20"/>
      <c r="R57" s="20"/>
      <c r="S57" s="21"/>
      <c r="T57" s="21"/>
      <c r="U57" s="19"/>
    </row>
    <row r="58" spans="1:23" ht="12" customHeight="1">
      <c r="A58" s="36">
        <v>31</v>
      </c>
      <c r="B58" s="37" t="s">
        <v>101</v>
      </c>
      <c r="C58" s="27" t="s">
        <v>79</v>
      </c>
      <c r="D58" s="11" t="s">
        <v>16</v>
      </c>
      <c r="E58" s="11"/>
      <c r="F58" s="14">
        <v>0.38541666666666669</v>
      </c>
      <c r="G58" s="13">
        <v>0.39560185185185182</v>
      </c>
      <c r="H58" s="30">
        <v>0.44587962962962963</v>
      </c>
      <c r="I58" s="29">
        <v>0.47064814814814815</v>
      </c>
      <c r="J58" s="2"/>
      <c r="K58" s="14">
        <f t="shared" si="4"/>
        <v>1.018518518518513E-2</v>
      </c>
      <c r="L58" s="13">
        <f t="shared" si="5"/>
        <v>5.027777777777781E-2</v>
      </c>
      <c r="M58" s="13">
        <f t="shared" si="6"/>
        <v>2.4768518518518523E-2</v>
      </c>
      <c r="N58" s="15">
        <f t="shared" si="7"/>
        <v>8.5231481481481464E-2</v>
      </c>
      <c r="P58" s="20"/>
      <c r="Q58" s="20"/>
      <c r="R58" s="20"/>
      <c r="S58" s="21"/>
      <c r="T58" s="21"/>
      <c r="U58" s="19"/>
    </row>
    <row r="59" spans="1:23" ht="12" customHeight="1">
      <c r="A59" s="36">
        <v>78</v>
      </c>
      <c r="B59" s="37" t="s">
        <v>84</v>
      </c>
      <c r="C59" s="27" t="s">
        <v>77</v>
      </c>
      <c r="D59" s="11" t="s">
        <v>14</v>
      </c>
      <c r="E59" s="28"/>
      <c r="F59" s="14">
        <v>0.36180555555555555</v>
      </c>
      <c r="G59" s="13">
        <v>0.37140046296296297</v>
      </c>
      <c r="H59" s="13">
        <v>0.42167824074074073</v>
      </c>
      <c r="I59" s="29">
        <v>0.44722222222222219</v>
      </c>
      <c r="J59" s="2"/>
      <c r="K59" s="14">
        <f t="shared" si="4"/>
        <v>9.594907407407427E-3</v>
      </c>
      <c r="L59" s="13">
        <f t="shared" si="5"/>
        <v>5.0277777777777755E-2</v>
      </c>
      <c r="M59" s="13">
        <f t="shared" si="6"/>
        <v>2.5543981481481459E-2</v>
      </c>
      <c r="N59" s="15">
        <f t="shared" si="7"/>
        <v>8.5416666666666641E-2</v>
      </c>
      <c r="P59" s="20"/>
      <c r="Q59" s="20"/>
      <c r="R59" s="20"/>
      <c r="S59" s="21"/>
      <c r="T59" s="21"/>
      <c r="U59" s="19"/>
    </row>
    <row r="60" spans="1:23" ht="12" customHeight="1">
      <c r="A60" s="36">
        <v>30</v>
      </c>
      <c r="B60" s="37" t="s">
        <v>100</v>
      </c>
      <c r="C60" s="27" t="s">
        <v>79</v>
      </c>
      <c r="D60" s="11" t="s">
        <v>14</v>
      </c>
      <c r="E60" s="11"/>
      <c r="F60" s="14">
        <v>0.38541666666666669</v>
      </c>
      <c r="G60" s="13">
        <v>0.39560185185185182</v>
      </c>
      <c r="H60" s="30">
        <v>0.44587962962962963</v>
      </c>
      <c r="I60" s="29">
        <v>0.47098379629629633</v>
      </c>
      <c r="J60" s="2"/>
      <c r="K60" s="14">
        <f t="shared" si="4"/>
        <v>1.018518518518513E-2</v>
      </c>
      <c r="L60" s="13">
        <f t="shared" si="5"/>
        <v>5.027777777777781E-2</v>
      </c>
      <c r="M60" s="13">
        <f t="shared" si="6"/>
        <v>2.5104166666666705E-2</v>
      </c>
      <c r="N60" s="15">
        <f t="shared" si="7"/>
        <v>8.5567129629629646E-2</v>
      </c>
      <c r="P60" s="20"/>
      <c r="Q60" s="20"/>
      <c r="R60" s="20"/>
      <c r="S60" s="21"/>
      <c r="T60" s="21"/>
      <c r="U60" s="19"/>
    </row>
    <row r="61" spans="1:23" ht="12" customHeight="1">
      <c r="A61" s="36" t="s">
        <v>24</v>
      </c>
      <c r="B61" s="37" t="s">
        <v>111</v>
      </c>
      <c r="C61" s="27" t="s">
        <v>80</v>
      </c>
      <c r="D61" s="11" t="s">
        <v>15</v>
      </c>
      <c r="E61" s="11"/>
      <c r="F61" s="14">
        <v>0.39930555555555558</v>
      </c>
      <c r="G61" s="13">
        <v>0.40858796296296296</v>
      </c>
      <c r="H61" s="30">
        <v>0.46650462962962963</v>
      </c>
      <c r="I61" s="29">
        <v>0.48749999999999999</v>
      </c>
      <c r="J61" s="2"/>
      <c r="K61" s="14">
        <f t="shared" si="4"/>
        <v>9.2824074074073781E-3</v>
      </c>
      <c r="L61" s="30">
        <f t="shared" si="5"/>
        <v>5.7916666666666672E-2</v>
      </c>
      <c r="M61" s="13">
        <f t="shared" si="6"/>
        <v>2.0995370370370359E-2</v>
      </c>
      <c r="N61" s="15">
        <f t="shared" si="7"/>
        <v>8.8194444444444409E-2</v>
      </c>
      <c r="P61" s="20"/>
      <c r="Q61" s="20"/>
      <c r="R61" s="20"/>
      <c r="S61" s="21"/>
      <c r="T61" s="21"/>
      <c r="U61" s="19"/>
    </row>
    <row r="62" spans="1:23" ht="12" customHeight="1">
      <c r="A62" s="36">
        <v>44</v>
      </c>
      <c r="B62" s="37" t="s">
        <v>47</v>
      </c>
      <c r="C62" s="27" t="s">
        <v>80</v>
      </c>
      <c r="D62" s="11" t="s">
        <v>16</v>
      </c>
      <c r="E62" s="11" t="s">
        <v>20</v>
      </c>
      <c r="F62" s="14">
        <v>0.39930555555555558</v>
      </c>
      <c r="G62" s="13">
        <v>0.40928240740740746</v>
      </c>
      <c r="H62" s="30">
        <v>0.46023148148148146</v>
      </c>
      <c r="I62" s="29">
        <v>0.48887731481481483</v>
      </c>
      <c r="J62" s="2"/>
      <c r="K62" s="14">
        <f t="shared" si="4"/>
        <v>9.9768518518518756E-3</v>
      </c>
      <c r="L62" s="13">
        <f t="shared" si="5"/>
        <v>5.0949074074074008E-2</v>
      </c>
      <c r="M62" s="13">
        <f t="shared" si="6"/>
        <v>2.864583333333337E-2</v>
      </c>
      <c r="N62" s="15">
        <f t="shared" si="7"/>
        <v>8.9571759259259254E-2</v>
      </c>
      <c r="P62" s="20">
        <v>9.7222222222222224E-3</v>
      </c>
      <c r="Q62" s="20">
        <v>4.6886574074074074E-2</v>
      </c>
      <c r="R62" s="20">
        <v>2.6643518518518521E-2</v>
      </c>
      <c r="S62" s="21">
        <f>SUM(P62:R62)</f>
        <v>8.3252314814814821E-2</v>
      </c>
      <c r="T62" s="21" t="s">
        <v>116</v>
      </c>
      <c r="U62" s="35">
        <f>N62-S62</f>
        <v>6.3194444444444331E-3</v>
      </c>
      <c r="V62" s="32" t="s">
        <v>115</v>
      </c>
    </row>
    <row r="63" spans="1:23" ht="12" customHeight="1">
      <c r="A63" s="36">
        <v>33</v>
      </c>
      <c r="B63" s="37" t="s">
        <v>118</v>
      </c>
      <c r="C63" s="27" t="s">
        <v>79</v>
      </c>
      <c r="D63" s="11" t="s">
        <v>14</v>
      </c>
      <c r="E63" s="11"/>
      <c r="F63" s="14">
        <v>0.38541666666666669</v>
      </c>
      <c r="G63" s="13">
        <v>0.39443287037037034</v>
      </c>
      <c r="H63" s="30">
        <v>0.45645833333333335</v>
      </c>
      <c r="I63" s="29">
        <v>0.48178240740740735</v>
      </c>
      <c r="J63" s="2"/>
      <c r="K63" s="14">
        <f t="shared" si="4"/>
        <v>9.0162037037036513E-3</v>
      </c>
      <c r="L63" s="14">
        <f t="shared" si="5"/>
        <v>6.2025462962963018E-2</v>
      </c>
      <c r="M63" s="13">
        <f t="shared" si="6"/>
        <v>2.5324074074073999E-2</v>
      </c>
      <c r="N63" s="15">
        <f t="shared" si="7"/>
        <v>9.6365740740740669E-2</v>
      </c>
      <c r="P63" s="20"/>
      <c r="Q63" s="20"/>
      <c r="R63" s="20"/>
      <c r="S63" s="21"/>
      <c r="T63" s="21"/>
      <c r="U63" s="19"/>
    </row>
    <row r="64" spans="1:23" ht="12" customHeight="1">
      <c r="A64" s="5"/>
    </row>
    <row r="65" spans="1:1" ht="12" customHeight="1">
      <c r="A65" s="5"/>
    </row>
    <row r="66" spans="1:1" ht="12" customHeight="1">
      <c r="A66" s="5"/>
    </row>
    <row r="67" spans="1:1" ht="12" customHeight="1">
      <c r="A67" s="5"/>
    </row>
    <row r="68" spans="1:1" ht="12" customHeight="1">
      <c r="A68" s="5"/>
    </row>
    <row r="69" spans="1:1" ht="12" customHeight="1">
      <c r="A69" s="5"/>
    </row>
    <row r="70" spans="1:1" ht="12" customHeight="1">
      <c r="A70" s="5"/>
    </row>
    <row r="71" spans="1:1" ht="12" customHeight="1">
      <c r="A71" s="5"/>
    </row>
    <row r="72" spans="1:1" ht="12" customHeight="1">
      <c r="A72" s="5"/>
    </row>
    <row r="73" spans="1:1" ht="12" customHeight="1">
      <c r="A73" s="5"/>
    </row>
    <row r="74" spans="1:1" ht="12" customHeight="1">
      <c r="A74" s="5"/>
    </row>
    <row r="75" spans="1:1" ht="12" customHeight="1">
      <c r="A75" s="5"/>
    </row>
    <row r="76" spans="1:1" ht="12" customHeight="1">
      <c r="A76" s="5"/>
    </row>
    <row r="77" spans="1:1" ht="12" customHeight="1">
      <c r="A77" s="5"/>
    </row>
    <row r="78" spans="1:1" ht="12" customHeight="1">
      <c r="A78" s="5"/>
    </row>
    <row r="79" spans="1:1" ht="12" customHeight="1">
      <c r="A79" s="5"/>
    </row>
    <row r="80" spans="1:1" ht="12" customHeight="1">
      <c r="A80" s="5"/>
    </row>
    <row r="81" spans="1:1" ht="12" customHeight="1">
      <c r="A81" s="5"/>
    </row>
    <row r="82" spans="1:1" ht="12" customHeight="1">
      <c r="A82" s="5"/>
    </row>
    <row r="83" spans="1:1" ht="12" customHeight="1">
      <c r="A83" s="5"/>
    </row>
    <row r="84" spans="1:1" ht="12" customHeight="1">
      <c r="A84" s="5"/>
    </row>
    <row r="85" spans="1:1" ht="12" customHeight="1">
      <c r="A85" s="5"/>
    </row>
    <row r="86" spans="1:1" ht="12" customHeight="1">
      <c r="A86" s="5"/>
    </row>
    <row r="87" spans="1:1" ht="12" customHeight="1">
      <c r="A87" s="5"/>
    </row>
    <row r="88" spans="1:1" ht="12" customHeight="1">
      <c r="A88" s="5"/>
    </row>
    <row r="89" spans="1:1" ht="12" customHeight="1">
      <c r="A89" s="5"/>
    </row>
    <row r="90" spans="1:1" ht="12" customHeight="1">
      <c r="A90" s="5"/>
    </row>
    <row r="91" spans="1:1" ht="12" customHeight="1">
      <c r="A91" s="5"/>
    </row>
    <row r="92" spans="1:1" ht="12" customHeight="1">
      <c r="A92" s="5"/>
    </row>
    <row r="93" spans="1:1" ht="12" customHeight="1">
      <c r="A93" s="5"/>
    </row>
    <row r="94" spans="1:1" ht="12" customHeight="1">
      <c r="A94" s="5"/>
    </row>
    <row r="95" spans="1:1" ht="12" customHeight="1">
      <c r="A95" s="5"/>
    </row>
    <row r="96" spans="1:1" ht="12" customHeight="1">
      <c r="A96" s="5"/>
    </row>
  </sheetData>
  <mergeCells count="5">
    <mergeCell ref="P3:S3"/>
    <mergeCell ref="A4:B4"/>
    <mergeCell ref="F3:I3"/>
    <mergeCell ref="A1:G1"/>
    <mergeCell ref="K3:N3"/>
  </mergeCells>
  <phoneticPr fontId="0" type="noConversion"/>
  <pageMargins left="0" right="0.5" top="0.13" bottom="0.14000000000000001" header="0.41" footer="0.14000000000000001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opLeftCell="A4" workbookViewId="0">
      <selection activeCell="G32" sqref="G32"/>
    </sheetView>
  </sheetViews>
  <sheetFormatPr defaultRowHeight="12.75"/>
  <cols>
    <col min="1" max="1" width="10" customWidth="1"/>
    <col min="2" max="2" width="19.140625" customWidth="1"/>
    <col min="7" max="7" width="9.140625" style="16"/>
  </cols>
  <sheetData>
    <row r="1" spans="1:7">
      <c r="A1" t="s">
        <v>39</v>
      </c>
    </row>
    <row r="2" spans="1:7">
      <c r="A2" t="s">
        <v>40</v>
      </c>
    </row>
    <row r="3" spans="1:7">
      <c r="A3" t="s">
        <v>17</v>
      </c>
      <c r="B3" t="s">
        <v>11</v>
      </c>
      <c r="C3" t="s">
        <v>41</v>
      </c>
      <c r="D3" t="s">
        <v>2</v>
      </c>
      <c r="E3" t="s">
        <v>9</v>
      </c>
      <c r="F3" t="s">
        <v>1</v>
      </c>
      <c r="G3" s="16" t="s">
        <v>3</v>
      </c>
    </row>
    <row r="4" spans="1:7">
      <c r="A4" s="16">
        <v>33</v>
      </c>
      <c r="B4" s="16" t="s">
        <v>36</v>
      </c>
      <c r="C4" s="16" t="s">
        <v>16</v>
      </c>
      <c r="D4" s="17">
        <v>9.2476851851851852E-3</v>
      </c>
      <c r="E4" s="17">
        <v>3.4837962962962959E-2</v>
      </c>
      <c r="F4" s="17">
        <v>1.9293981481481485E-2</v>
      </c>
      <c r="G4" s="18">
        <f t="shared" ref="G4:G12" si="0">SUM(D4:F4)</f>
        <v>6.3379629629629633E-2</v>
      </c>
    </row>
    <row r="5" spans="1:7">
      <c r="A5" s="16">
        <v>34</v>
      </c>
      <c r="B5" s="16" t="s">
        <v>42</v>
      </c>
      <c r="C5" s="16" t="s">
        <v>16</v>
      </c>
      <c r="D5" s="17">
        <v>9.432870370370371E-3</v>
      </c>
      <c r="E5" s="17">
        <v>3.9039351851851853E-2</v>
      </c>
      <c r="F5" s="17">
        <v>2.2210648148148149E-2</v>
      </c>
      <c r="G5" s="18">
        <f t="shared" si="0"/>
        <v>7.0682870370370368E-2</v>
      </c>
    </row>
    <row r="6" spans="1:7">
      <c r="A6" s="16">
        <v>35</v>
      </c>
      <c r="B6" s="16" t="s">
        <v>43</v>
      </c>
      <c r="C6" s="16" t="s">
        <v>16</v>
      </c>
      <c r="D6" s="17">
        <v>9.4675925925925917E-3</v>
      </c>
      <c r="E6" s="17">
        <v>4.0694444444444443E-2</v>
      </c>
      <c r="F6" s="17">
        <v>2.148148148148148E-2</v>
      </c>
      <c r="G6" s="18">
        <f t="shared" si="0"/>
        <v>7.1643518518518509E-2</v>
      </c>
    </row>
    <row r="7" spans="1:7">
      <c r="A7" s="16">
        <v>30</v>
      </c>
      <c r="B7" s="16" t="s">
        <v>44</v>
      </c>
      <c r="C7" s="16" t="s">
        <v>16</v>
      </c>
      <c r="D7" s="17">
        <v>9.3287037037037036E-3</v>
      </c>
      <c r="E7" s="17">
        <v>4.6018518518518514E-2</v>
      </c>
      <c r="F7" s="17">
        <v>2.0983796296296296E-2</v>
      </c>
      <c r="G7" s="18">
        <f t="shared" si="0"/>
        <v>7.6331018518518506E-2</v>
      </c>
    </row>
    <row r="8" spans="1:7">
      <c r="A8" s="16">
        <v>28</v>
      </c>
      <c r="B8" s="16" t="s">
        <v>45</v>
      </c>
      <c r="C8" s="16" t="s">
        <v>16</v>
      </c>
      <c r="D8" s="17">
        <v>9.4560185185185181E-3</v>
      </c>
      <c r="E8" s="17">
        <v>4.7129629629629632E-2</v>
      </c>
      <c r="F8" s="17">
        <v>2.2962962962962966E-2</v>
      </c>
      <c r="G8" s="18">
        <f t="shared" si="0"/>
        <v>7.9548611111111112E-2</v>
      </c>
    </row>
    <row r="9" spans="1:7">
      <c r="A9" s="16">
        <v>32</v>
      </c>
      <c r="B9" s="16" t="s">
        <v>46</v>
      </c>
      <c r="C9" s="16" t="s">
        <v>16</v>
      </c>
      <c r="D9" s="17">
        <v>9.780092592592592E-3</v>
      </c>
      <c r="E9" s="17">
        <v>4.6226851851851852E-2</v>
      </c>
      <c r="F9" s="17">
        <v>2.5462962962962962E-2</v>
      </c>
      <c r="G9" s="18">
        <f t="shared" si="0"/>
        <v>8.1469907407407408E-2</v>
      </c>
    </row>
    <row r="10" spans="1:7">
      <c r="A10" s="16">
        <v>29</v>
      </c>
      <c r="B10" s="16" t="s">
        <v>47</v>
      </c>
      <c r="C10" s="16" t="s">
        <v>16</v>
      </c>
      <c r="D10" s="17">
        <v>9.7222222222222224E-3</v>
      </c>
      <c r="E10" s="17">
        <v>4.6886574074074074E-2</v>
      </c>
      <c r="F10" s="17">
        <v>2.6643518518518521E-2</v>
      </c>
      <c r="G10" s="18">
        <f t="shared" si="0"/>
        <v>8.3252314814814821E-2</v>
      </c>
    </row>
    <row r="11" spans="1:7">
      <c r="A11" s="16">
        <v>19</v>
      </c>
      <c r="B11" s="16" t="s">
        <v>48</v>
      </c>
      <c r="C11" s="16" t="s">
        <v>16</v>
      </c>
      <c r="D11" s="17">
        <v>9.3055555555555548E-3</v>
      </c>
      <c r="E11" s="17">
        <v>5.3287037037037042E-2</v>
      </c>
      <c r="F11" s="17">
        <v>2.390046296296296E-2</v>
      </c>
      <c r="G11" s="18">
        <f t="shared" si="0"/>
        <v>8.6493055555555559E-2</v>
      </c>
    </row>
    <row r="12" spans="1:7">
      <c r="A12" s="16">
        <v>10</v>
      </c>
      <c r="B12" s="16" t="s">
        <v>49</v>
      </c>
      <c r="C12" s="16" t="s">
        <v>16</v>
      </c>
      <c r="D12" s="17">
        <v>9.1435185185185178E-3</v>
      </c>
      <c r="E12" s="17">
        <v>5.9143518518518519E-2</v>
      </c>
      <c r="F12" s="17">
        <v>2.6759259259259257E-2</v>
      </c>
      <c r="G12" s="18">
        <f t="shared" si="0"/>
        <v>9.5046296296296295E-2</v>
      </c>
    </row>
    <row r="13" spans="1:7">
      <c r="A13" s="16"/>
      <c r="B13" s="16"/>
      <c r="C13" s="16"/>
      <c r="D13" s="17"/>
      <c r="E13" s="17"/>
      <c r="F13" s="17"/>
      <c r="G13" s="18"/>
    </row>
    <row r="14" spans="1:7">
      <c r="A14" s="16">
        <v>1</v>
      </c>
      <c r="B14" s="16" t="s">
        <v>50</v>
      </c>
      <c r="C14" s="16" t="s">
        <v>14</v>
      </c>
      <c r="D14" s="17">
        <v>7.858796296296296E-3</v>
      </c>
      <c r="E14" s="17">
        <v>3.0613425925925929E-2</v>
      </c>
      <c r="F14" s="17">
        <v>2009.0179745370369</v>
      </c>
      <c r="G14" s="18">
        <f t="shared" ref="G14:G34" si="1">SUM(D14:F14)</f>
        <v>2009.0564467592592</v>
      </c>
    </row>
    <row r="15" spans="1:7">
      <c r="A15" s="16">
        <v>2</v>
      </c>
      <c r="B15" s="16" t="s">
        <v>51</v>
      </c>
      <c r="C15" s="16" t="s">
        <v>14</v>
      </c>
      <c r="D15" s="17">
        <v>8.0902777777777778E-3</v>
      </c>
      <c r="E15" s="17">
        <v>3.1932870370370368E-2</v>
      </c>
      <c r="F15" s="17">
        <v>1.6875000000000001E-2</v>
      </c>
      <c r="G15" s="18">
        <f t="shared" si="1"/>
        <v>5.6898148148148149E-2</v>
      </c>
    </row>
    <row r="16" spans="1:7">
      <c r="A16" s="16">
        <v>6</v>
      </c>
      <c r="B16" s="16" t="s">
        <v>52</v>
      </c>
      <c r="C16" s="16" t="s">
        <v>14</v>
      </c>
      <c r="D16" s="17">
        <v>8.611111111111111E-3</v>
      </c>
      <c r="E16" s="17">
        <v>3.5798611111111107E-2</v>
      </c>
      <c r="F16" s="17">
        <v>1.9699074074074074E-2</v>
      </c>
      <c r="G16" s="18">
        <f t="shared" si="1"/>
        <v>6.4108796296296289E-2</v>
      </c>
    </row>
    <row r="17" spans="1:7">
      <c r="A17" s="16">
        <v>5</v>
      </c>
      <c r="B17" s="16" t="s">
        <v>53</v>
      </c>
      <c r="C17" s="16" t="s">
        <v>14</v>
      </c>
      <c r="D17" s="17">
        <v>8.9004629629629625E-3</v>
      </c>
      <c r="E17" s="17">
        <v>3.7812499999999999E-2</v>
      </c>
      <c r="F17" s="17">
        <v>1.7523148148148149E-2</v>
      </c>
      <c r="G17" s="18">
        <f t="shared" si="1"/>
        <v>6.4236111111111105E-2</v>
      </c>
    </row>
    <row r="18" spans="1:7">
      <c r="A18" s="16">
        <v>11</v>
      </c>
      <c r="B18" s="16" t="s">
        <v>54</v>
      </c>
      <c r="C18" s="16" t="s">
        <v>14</v>
      </c>
      <c r="D18" s="17">
        <v>1.0081828703703704</v>
      </c>
      <c r="E18" s="17">
        <v>3.5347222222222217E-2</v>
      </c>
      <c r="F18" s="17">
        <v>2.225694444444444E-2</v>
      </c>
      <c r="G18" s="18">
        <f>SUM(D18:F18)</f>
        <v>1.065787037037037</v>
      </c>
    </row>
    <row r="19" spans="1:7">
      <c r="A19" s="16">
        <v>23</v>
      </c>
      <c r="B19" s="16" t="s">
        <v>55</v>
      </c>
      <c r="C19" s="16" t="s">
        <v>14</v>
      </c>
      <c r="D19" s="17">
        <v>7.9166666666666673E-3</v>
      </c>
      <c r="E19" s="17">
        <v>4.0289351851851847E-2</v>
      </c>
      <c r="F19" s="17">
        <v>2.0486111111111111E-2</v>
      </c>
      <c r="G19" s="18">
        <f t="shared" si="1"/>
        <v>6.8692129629629631E-2</v>
      </c>
    </row>
    <row r="20" spans="1:7">
      <c r="A20" s="16">
        <v>7</v>
      </c>
      <c r="B20" s="16" t="s">
        <v>34</v>
      </c>
      <c r="C20" s="16" t="s">
        <v>14</v>
      </c>
      <c r="D20" s="17">
        <v>8.9467592592592585E-3</v>
      </c>
      <c r="E20" s="17">
        <v>3.7638888888888895E-2</v>
      </c>
      <c r="F20" s="17">
        <v>2.2835648148148147E-2</v>
      </c>
      <c r="G20" s="18">
        <f t="shared" si="1"/>
        <v>6.94212962962963E-2</v>
      </c>
    </row>
    <row r="21" spans="1:7">
      <c r="A21" s="16">
        <v>8</v>
      </c>
      <c r="B21" s="16" t="s">
        <v>56</v>
      </c>
      <c r="C21" s="16" t="s">
        <v>14</v>
      </c>
      <c r="D21" s="17">
        <v>8.2523148148148148E-3</v>
      </c>
      <c r="E21" s="17">
        <v>3.8333333333333337E-2</v>
      </c>
      <c r="F21" s="17">
        <v>2.2835648148148147E-2</v>
      </c>
      <c r="G21" s="18">
        <f t="shared" si="1"/>
        <v>6.94212962962963E-2</v>
      </c>
    </row>
    <row r="22" spans="1:7">
      <c r="A22" s="16">
        <v>37</v>
      </c>
      <c r="B22" s="16" t="s">
        <v>57</v>
      </c>
      <c r="C22" s="16" t="s">
        <v>14</v>
      </c>
      <c r="D22" s="17">
        <v>8.773148148148148E-3</v>
      </c>
      <c r="E22" s="17">
        <v>4.099537037037037E-2</v>
      </c>
      <c r="F22" s="17">
        <v>2.146990740740741E-2</v>
      </c>
      <c r="G22" s="18">
        <f t="shared" si="1"/>
        <v>7.1238425925925927E-2</v>
      </c>
    </row>
    <row r="23" spans="1:7">
      <c r="A23" s="16">
        <v>22</v>
      </c>
      <c r="B23" s="16" t="s">
        <v>35</v>
      </c>
      <c r="C23" s="16" t="s">
        <v>14</v>
      </c>
      <c r="D23" s="17">
        <v>8.3680555555555557E-3</v>
      </c>
      <c r="E23" s="17">
        <v>4.3078703703703702E-2</v>
      </c>
      <c r="F23" s="17">
        <v>1.9988425925925927E-2</v>
      </c>
      <c r="G23" s="18">
        <f t="shared" si="1"/>
        <v>7.1435185185185185E-2</v>
      </c>
    </row>
    <row r="24" spans="1:7">
      <c r="A24" s="16">
        <v>25</v>
      </c>
      <c r="B24" s="16" t="s">
        <v>58</v>
      </c>
      <c r="C24" s="16" t="s">
        <v>14</v>
      </c>
      <c r="D24" s="17">
        <v>8.564814814814815E-3</v>
      </c>
      <c r="E24" s="17">
        <v>4.1377314814814818E-2</v>
      </c>
      <c r="F24" s="17">
        <v>2.2233796296296297E-2</v>
      </c>
      <c r="G24" s="18">
        <f t="shared" si="1"/>
        <v>7.2175925925925935E-2</v>
      </c>
    </row>
    <row r="25" spans="1:7">
      <c r="A25" s="16">
        <v>4</v>
      </c>
      <c r="B25" s="16" t="s">
        <v>59</v>
      </c>
      <c r="C25" s="16" t="s">
        <v>14</v>
      </c>
      <c r="D25" s="17">
        <v>9.2592592592592605E-3</v>
      </c>
      <c r="E25" s="17">
        <v>4.4432870370370366E-2</v>
      </c>
      <c r="F25" s="17">
        <v>1.9421296296296294E-2</v>
      </c>
      <c r="G25" s="18">
        <f t="shared" si="1"/>
        <v>7.3113425925925915E-2</v>
      </c>
    </row>
    <row r="26" spans="1:7">
      <c r="A26" s="16">
        <v>12</v>
      </c>
      <c r="B26" s="16" t="s">
        <v>60</v>
      </c>
      <c r="C26" s="16" t="s">
        <v>14</v>
      </c>
      <c r="D26" s="17">
        <v>9.5370370370370366E-3</v>
      </c>
      <c r="E26" s="17">
        <v>4.0648148148148149E-2</v>
      </c>
      <c r="F26" s="17">
        <v>2.3113425925925926E-2</v>
      </c>
      <c r="G26" s="18">
        <f t="shared" si="1"/>
        <v>7.3298611111111106E-2</v>
      </c>
    </row>
    <row r="27" spans="1:7">
      <c r="A27" s="16">
        <v>27</v>
      </c>
      <c r="B27" s="16" t="s">
        <v>61</v>
      </c>
      <c r="C27" s="16" t="s">
        <v>14</v>
      </c>
      <c r="D27" s="17">
        <v>9.3171296296296283E-3</v>
      </c>
      <c r="E27" s="17">
        <v>4.4282407407407409E-2</v>
      </c>
      <c r="F27" s="17">
        <v>2.4652777777777777E-2</v>
      </c>
      <c r="G27" s="18">
        <f t="shared" si="1"/>
        <v>7.8252314814814816E-2</v>
      </c>
    </row>
    <row r="28" spans="1:7">
      <c r="A28" s="16">
        <v>9</v>
      </c>
      <c r="B28" s="16" t="s">
        <v>62</v>
      </c>
      <c r="C28" s="16" t="s">
        <v>14</v>
      </c>
      <c r="D28" s="17">
        <v>8.1365740740740738E-3</v>
      </c>
      <c r="E28" s="17">
        <v>4.0868055555555553E-2</v>
      </c>
      <c r="F28" s="17">
        <v>2.9270833333333333E-2</v>
      </c>
      <c r="G28" s="18">
        <f t="shared" si="1"/>
        <v>7.8275462962962963E-2</v>
      </c>
    </row>
    <row r="29" spans="1:7">
      <c r="A29" s="16">
        <v>31</v>
      </c>
      <c r="B29" s="16" t="s">
        <v>63</v>
      </c>
      <c r="C29" s="16" t="s">
        <v>14</v>
      </c>
      <c r="D29" s="17">
        <v>8.7152777777777784E-3</v>
      </c>
      <c r="E29" s="17">
        <v>4.5659722222222227E-2</v>
      </c>
      <c r="F29" s="17">
        <v>2.4282407407407409E-2</v>
      </c>
      <c r="G29" s="18">
        <f t="shared" si="1"/>
        <v>7.8657407407407412E-2</v>
      </c>
    </row>
    <row r="30" spans="1:7">
      <c r="A30" s="16">
        <v>36</v>
      </c>
      <c r="B30" s="16" t="s">
        <v>64</v>
      </c>
      <c r="C30" s="16" t="s">
        <v>14</v>
      </c>
      <c r="D30" s="17">
        <v>8.9351851851851866E-3</v>
      </c>
      <c r="E30" s="17">
        <v>4.5613425925925925E-2</v>
      </c>
      <c r="F30" s="17">
        <v>2.4837962962962964E-2</v>
      </c>
      <c r="G30" s="18">
        <f t="shared" si="1"/>
        <v>7.9386574074074068E-2</v>
      </c>
    </row>
    <row r="31" spans="1:7">
      <c r="A31" s="16">
        <v>24</v>
      </c>
      <c r="B31" s="16" t="s">
        <v>65</v>
      </c>
      <c r="C31" s="16" t="s">
        <v>14</v>
      </c>
      <c r="D31" s="17">
        <v>8.5763888888888886E-3</v>
      </c>
      <c r="E31" s="17">
        <v>4.8958333333333333E-2</v>
      </c>
      <c r="F31" s="17">
        <v>2.4606481481481479E-2</v>
      </c>
      <c r="G31" s="18">
        <f t="shared" si="1"/>
        <v>8.2141203703703702E-2</v>
      </c>
    </row>
    <row r="32" spans="1:7">
      <c r="A32" s="16">
        <v>21</v>
      </c>
      <c r="B32" s="16" t="s">
        <v>66</v>
      </c>
      <c r="C32" s="16" t="s">
        <v>14</v>
      </c>
      <c r="D32" s="17">
        <v>8.7962962962962968E-3</v>
      </c>
      <c r="E32" s="17">
        <v>4.8738425925925921E-2</v>
      </c>
      <c r="F32" s="17">
        <v>2.6377314814814815E-2</v>
      </c>
      <c r="G32" s="18">
        <f t="shared" si="1"/>
        <v>8.3912037037037035E-2</v>
      </c>
    </row>
    <row r="33" spans="1:7">
      <c r="A33" s="16">
        <v>26</v>
      </c>
      <c r="B33" s="16" t="s">
        <v>67</v>
      </c>
      <c r="C33" s="16" t="s">
        <v>14</v>
      </c>
      <c r="D33" s="17">
        <v>8.9351851851851866E-3</v>
      </c>
      <c r="E33" s="17">
        <v>4.8425925925925928E-2</v>
      </c>
      <c r="F33" s="17">
        <v>2.7418981481481485E-2</v>
      </c>
      <c r="G33" s="18">
        <f t="shared" si="1"/>
        <v>8.4780092592592601E-2</v>
      </c>
    </row>
    <row r="34" spans="1:7">
      <c r="A34" s="16">
        <v>20</v>
      </c>
      <c r="B34" s="16" t="s">
        <v>68</v>
      </c>
      <c r="C34" s="16" t="s">
        <v>14</v>
      </c>
      <c r="D34" s="17">
        <v>9.4444444444444445E-3</v>
      </c>
      <c r="E34" s="17">
        <v>5.8842592592592592E-2</v>
      </c>
      <c r="F34" s="17">
        <v>2.6770833333333331E-2</v>
      </c>
      <c r="G34" s="18">
        <f t="shared" si="1"/>
        <v>9.5057870370370362E-2</v>
      </c>
    </row>
    <row r="36" spans="1:7">
      <c r="A36" s="16" t="s">
        <v>69</v>
      </c>
      <c r="B36" s="16" t="s">
        <v>70</v>
      </c>
      <c r="C36" s="16" t="s">
        <v>15</v>
      </c>
      <c r="D36" s="17">
        <v>9.0856481481481483E-3</v>
      </c>
      <c r="E36" s="17">
        <v>4.162037037037037E-2</v>
      </c>
      <c r="F36" s="17">
        <v>2.4525462962962968E-2</v>
      </c>
      <c r="G36" s="18">
        <f>SUM(D36:F36)</f>
        <v>7.5231481481481483E-2</v>
      </c>
    </row>
    <row r="37" spans="1:7">
      <c r="A37" s="16" t="s">
        <v>71</v>
      </c>
      <c r="B37" s="16" t="s">
        <v>72</v>
      </c>
      <c r="C37" s="16" t="s">
        <v>15</v>
      </c>
      <c r="D37" s="17">
        <v>1.0104166666666668E-2</v>
      </c>
      <c r="E37" s="17">
        <v>5.2488425925925924E-2</v>
      </c>
      <c r="F37" s="17">
        <v>2.5983796296296297E-2</v>
      </c>
      <c r="G37" s="18">
        <f>SUM(D37:F37)</f>
        <v>8.8576388888888885E-2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M7" sqref="M7"/>
    </sheetView>
  </sheetViews>
  <sheetFormatPr defaultRowHeight="12" customHeight="1"/>
  <cols>
    <col min="1" max="1" width="8.85546875" style="6" customWidth="1"/>
    <col min="2" max="2" width="31" style="6" customWidth="1"/>
    <col min="3" max="3" width="6.7109375" style="6" customWidth="1"/>
    <col min="4" max="4" width="9.7109375" style="6" customWidth="1"/>
    <col min="5" max="8" width="12.5703125" style="6" hidden="1" customWidth="1"/>
    <col min="9" max="9" width="1.85546875" style="6" hidden="1" customWidth="1"/>
    <col min="10" max="10" width="10.42578125" style="6" customWidth="1"/>
    <col min="11" max="11" width="10.7109375" style="6" customWidth="1"/>
    <col min="12" max="12" width="9.85546875" style="6" customWidth="1"/>
    <col min="13" max="13" width="11.28515625" style="6" customWidth="1"/>
    <col min="14" max="14" width="1.28515625" style="1" customWidth="1"/>
    <col min="15" max="15" width="8.7109375" style="1" customWidth="1"/>
    <col min="16" max="16" width="9.85546875" style="1" customWidth="1"/>
    <col min="17" max="17" width="10.42578125" style="1" customWidth="1"/>
    <col min="18" max="18" width="8.7109375" style="1" customWidth="1"/>
    <col min="19" max="19" width="1.7109375" style="1" customWidth="1"/>
    <col min="20" max="20" width="8.28515625" style="1" customWidth="1"/>
    <col min="21" max="21" width="8.85546875" style="1" customWidth="1"/>
    <col min="22" max="23" width="8.42578125" style="1" customWidth="1"/>
    <col min="24" max="25" width="2.140625" style="1" customWidth="1"/>
    <col min="26" max="26" width="17.5703125" style="1" customWidth="1"/>
    <col min="27" max="27" width="2" style="1" customWidth="1"/>
    <col min="28" max="28" width="2.42578125" style="1" customWidth="1"/>
    <col min="29" max="29" width="1.5703125" style="1" customWidth="1"/>
    <col min="30" max="30" width="17.5703125" style="1" customWidth="1"/>
    <col min="31" max="31" width="1.42578125" style="1" customWidth="1"/>
    <col min="32" max="32" width="12.42578125" style="1" hidden="1" customWidth="1"/>
    <col min="33" max="35" width="9.140625" style="1" hidden="1" customWidth="1"/>
    <col min="36" max="16384" width="9.140625" style="1"/>
  </cols>
  <sheetData>
    <row r="1" spans="1:35" ht="24.75" customHeight="1">
      <c r="A1" s="99" t="s">
        <v>132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35" ht="33.75" customHeight="1">
      <c r="B2" s="4"/>
      <c r="C2" s="4"/>
      <c r="D2" s="4"/>
      <c r="E2" s="96" t="s">
        <v>18</v>
      </c>
      <c r="F2" s="96"/>
      <c r="G2" s="96"/>
      <c r="H2" s="96"/>
      <c r="I2" s="1"/>
      <c r="J2" s="96" t="s">
        <v>127</v>
      </c>
      <c r="K2" s="96"/>
      <c r="L2" s="96"/>
      <c r="M2" s="96"/>
      <c r="O2" s="96" t="s">
        <v>21</v>
      </c>
      <c r="P2" s="96"/>
      <c r="Q2" s="96"/>
      <c r="R2" s="96"/>
      <c r="T2" s="96" t="s">
        <v>22</v>
      </c>
      <c r="U2" s="96"/>
      <c r="V2" s="96"/>
      <c r="W2" s="96"/>
      <c r="X2" s="25"/>
      <c r="Y2" s="25"/>
      <c r="Z2" s="40" t="s">
        <v>129</v>
      </c>
      <c r="AA2" s="39"/>
      <c r="AB2" s="39"/>
      <c r="AD2" s="40" t="s">
        <v>130</v>
      </c>
      <c r="AG2" s="1" t="s">
        <v>130</v>
      </c>
      <c r="AH2" s="1" t="s">
        <v>129</v>
      </c>
    </row>
    <row r="3" spans="1:35" ht="12" customHeight="1">
      <c r="A3" s="97" t="s">
        <v>10</v>
      </c>
      <c r="B3" s="97"/>
      <c r="C3" s="7"/>
      <c r="D3" s="100" t="s">
        <v>13</v>
      </c>
      <c r="E3" s="8"/>
      <c r="F3" s="8" t="s">
        <v>4</v>
      </c>
      <c r="G3" s="8" t="s">
        <v>4</v>
      </c>
      <c r="H3" s="9" t="s">
        <v>7</v>
      </c>
      <c r="I3" s="9"/>
      <c r="J3" s="9"/>
      <c r="K3" s="9"/>
      <c r="L3" s="9"/>
      <c r="M3" s="9"/>
      <c r="N3" s="9"/>
      <c r="O3" s="9"/>
      <c r="P3" s="9"/>
      <c r="Q3" s="9"/>
      <c r="R3" s="9"/>
      <c r="T3" s="9"/>
      <c r="U3" s="9"/>
      <c r="V3" s="9"/>
      <c r="W3" s="9"/>
      <c r="X3" s="9"/>
      <c r="Y3" s="9"/>
      <c r="Z3" s="23" t="s">
        <v>37</v>
      </c>
      <c r="AA3" s="23"/>
      <c r="AB3" s="23"/>
      <c r="AD3" s="23" t="s">
        <v>37</v>
      </c>
    </row>
    <row r="4" spans="1:35" ht="12" customHeight="1">
      <c r="A4" s="10" t="s">
        <v>17</v>
      </c>
      <c r="B4" s="10" t="s">
        <v>11</v>
      </c>
      <c r="C4" s="10" t="s">
        <v>12</v>
      </c>
      <c r="D4" s="100"/>
      <c r="E4" s="8" t="s">
        <v>0</v>
      </c>
      <c r="F4" s="8" t="s">
        <v>5</v>
      </c>
      <c r="G4" s="8" t="s">
        <v>6</v>
      </c>
      <c r="H4" s="9" t="s">
        <v>8</v>
      </c>
      <c r="I4" s="9"/>
      <c r="J4" s="9" t="s">
        <v>2</v>
      </c>
      <c r="K4" s="9" t="s">
        <v>9</v>
      </c>
      <c r="L4" s="9" t="s">
        <v>1</v>
      </c>
      <c r="M4" s="9" t="s">
        <v>3</v>
      </c>
      <c r="N4" s="9"/>
      <c r="O4" s="9" t="s">
        <v>2</v>
      </c>
      <c r="P4" s="9" t="s">
        <v>9</v>
      </c>
      <c r="Q4" s="9" t="s">
        <v>1</v>
      </c>
      <c r="R4" s="9" t="s">
        <v>3</v>
      </c>
      <c r="T4" s="9" t="s">
        <v>2</v>
      </c>
      <c r="U4" s="9" t="s">
        <v>9</v>
      </c>
      <c r="V4" s="9" t="s">
        <v>1</v>
      </c>
      <c r="W4" s="22" t="s">
        <v>3</v>
      </c>
      <c r="X4" s="22"/>
      <c r="Y4" s="22"/>
    </row>
    <row r="5" spans="1:35" ht="12" customHeight="1">
      <c r="B5" s="4"/>
      <c r="C5" s="4"/>
      <c r="D5" s="4"/>
      <c r="E5" s="3"/>
      <c r="F5" s="3"/>
      <c r="G5" s="3"/>
      <c r="H5" s="1"/>
      <c r="I5" s="1"/>
      <c r="J5" s="1"/>
      <c r="K5" s="1"/>
      <c r="L5" s="1"/>
      <c r="M5" s="1"/>
    </row>
    <row r="6" spans="1:35" ht="12" customHeight="1">
      <c r="A6" s="36">
        <v>73</v>
      </c>
      <c r="B6" s="41" t="s">
        <v>194</v>
      </c>
      <c r="C6" s="42" t="s">
        <v>15</v>
      </c>
      <c r="D6" s="42"/>
      <c r="E6" s="43">
        <v>0</v>
      </c>
      <c r="F6" s="43">
        <v>7.951388888888888E-3</v>
      </c>
      <c r="G6" s="43">
        <v>3.8483796296296294E-2</v>
      </c>
      <c r="H6" s="43">
        <v>5.3726851851851852E-2</v>
      </c>
      <c r="I6" s="46"/>
      <c r="J6" s="43">
        <f>F6-E6</f>
        <v>7.951388888888888E-3</v>
      </c>
      <c r="K6" s="44">
        <f>G6-F6</f>
        <v>3.0532407407407404E-2</v>
      </c>
      <c r="L6" s="44">
        <f>H6-G6</f>
        <v>1.5243055555555558E-2</v>
      </c>
      <c r="M6" s="47">
        <f>H6-E6</f>
        <v>5.3726851851851852E-2</v>
      </c>
      <c r="N6" s="46"/>
      <c r="O6" s="43">
        <v>7.6736111111111111E-3</v>
      </c>
      <c r="P6" s="44">
        <v>3.0509259259259264E-2</v>
      </c>
      <c r="Q6" s="44">
        <v>1.5138888888888882E-2</v>
      </c>
      <c r="R6" s="47">
        <v>5.3321759259259256E-2</v>
      </c>
      <c r="S6" s="52"/>
      <c r="T6" s="43"/>
      <c r="U6" s="44"/>
      <c r="V6" s="44"/>
      <c r="W6" s="47"/>
      <c r="X6" s="49"/>
      <c r="Y6" s="53"/>
      <c r="Z6" s="54"/>
      <c r="AA6" s="45"/>
      <c r="AB6" s="48"/>
      <c r="AC6" s="55"/>
      <c r="AD6" s="54">
        <f>ABS(R6-M6)</f>
        <v>4.0509259259259578E-4</v>
      </c>
      <c r="AE6" s="56"/>
      <c r="AF6" s="50" t="str">
        <f t="shared" ref="AF6:AF68" si="0">IF((R6-M6)&gt;0,"Improvement",IF((R6-M6)=0,"No change","Deterioriation"))</f>
        <v>Deterioriation</v>
      </c>
      <c r="AG6" s="58">
        <f t="shared" ref="AG6:AG67" si="1">IF(AF6="Improvement",1,0)</f>
        <v>0</v>
      </c>
      <c r="AH6" s="18" t="str">
        <f t="shared" ref="AH6:AH67" si="2">IF((W6-M6)&gt;0,"Improvement",IF((W6-M6)=0,"No change","Deterioriation"))</f>
        <v>Deterioriation</v>
      </c>
      <c r="AI6" s="58">
        <f t="shared" ref="AI6:AI67" si="3">IF(AH6="Improvement",1,0)</f>
        <v>0</v>
      </c>
    </row>
    <row r="7" spans="1:35" ht="12" customHeight="1">
      <c r="A7" s="36">
        <v>51</v>
      </c>
      <c r="B7" s="41" t="s">
        <v>198</v>
      </c>
      <c r="C7" s="42" t="s">
        <v>15</v>
      </c>
      <c r="D7" s="42"/>
      <c r="E7" s="43">
        <v>0.38125000000000003</v>
      </c>
      <c r="F7" s="43">
        <v>0.38859953703703703</v>
      </c>
      <c r="G7" s="43">
        <v>0.41751157407407408</v>
      </c>
      <c r="H7" s="43">
        <v>0.43564814814814817</v>
      </c>
      <c r="I7" s="46"/>
      <c r="J7" s="43">
        <f>F7-E7</f>
        <v>7.3495370370370017E-3</v>
      </c>
      <c r="K7" s="44">
        <f>G7-F7</f>
        <v>2.8912037037037042E-2</v>
      </c>
      <c r="L7" s="44">
        <f>H7-G7</f>
        <v>1.8136574074074097E-2</v>
      </c>
      <c r="M7" s="47">
        <f>H7-E7</f>
        <v>5.439814814814814E-2</v>
      </c>
      <c r="N7" s="46"/>
      <c r="O7" s="43">
        <v>7.7546296296296391E-3</v>
      </c>
      <c r="P7" s="44">
        <v>3.7037037037037035E-2</v>
      </c>
      <c r="Q7" s="44">
        <v>2.1354166666666674E-2</v>
      </c>
      <c r="R7" s="47">
        <v>6.6145833333333348E-2</v>
      </c>
      <c r="S7" s="52"/>
      <c r="T7" s="43"/>
      <c r="U7" s="44"/>
      <c r="V7" s="44"/>
      <c r="W7" s="47"/>
      <c r="X7" s="49"/>
      <c r="Y7" s="53"/>
      <c r="Z7" s="54"/>
      <c r="AA7" s="45"/>
      <c r="AB7" s="48"/>
      <c r="AC7" s="55"/>
      <c r="AD7" s="54">
        <f>ABS(R7-M7)</f>
        <v>1.1747685185185208E-2</v>
      </c>
      <c r="AE7" s="56"/>
      <c r="AF7" s="50" t="str">
        <f t="shared" si="0"/>
        <v>Improvement</v>
      </c>
      <c r="AG7" s="58">
        <f t="shared" si="1"/>
        <v>1</v>
      </c>
      <c r="AH7" s="18" t="str">
        <f t="shared" si="2"/>
        <v>Deterioriation</v>
      </c>
      <c r="AI7" s="58">
        <f t="shared" si="3"/>
        <v>0</v>
      </c>
    </row>
    <row r="8" spans="1:35" ht="12" customHeight="1">
      <c r="A8" s="36">
        <v>2</v>
      </c>
      <c r="B8" s="41" t="s">
        <v>135</v>
      </c>
      <c r="C8" s="42" t="s">
        <v>14</v>
      </c>
      <c r="D8" s="42"/>
      <c r="E8" s="43">
        <v>0.31458333333333333</v>
      </c>
      <c r="F8" s="43">
        <v>0.32262731481481483</v>
      </c>
      <c r="G8" s="43">
        <v>0.35405092592592591</v>
      </c>
      <c r="H8" s="43">
        <v>0.36909722222222219</v>
      </c>
      <c r="I8" s="46"/>
      <c r="J8" s="43">
        <f>F8-E8</f>
        <v>8.0439814814814992E-3</v>
      </c>
      <c r="K8" s="44">
        <f>G8-F8</f>
        <v>3.1423611111111083E-2</v>
      </c>
      <c r="L8" s="44">
        <f>H8-G8</f>
        <v>1.504629629629628E-2</v>
      </c>
      <c r="M8" s="47">
        <f>H8-E8</f>
        <v>5.4513888888888862E-2</v>
      </c>
      <c r="N8" s="46"/>
      <c r="O8" s="43"/>
      <c r="P8" s="44"/>
      <c r="Q8" s="57"/>
      <c r="R8" s="47"/>
      <c r="S8" s="52"/>
      <c r="T8" s="43"/>
      <c r="U8" s="44"/>
      <c r="V8" s="44"/>
      <c r="W8" s="47"/>
      <c r="X8" s="49"/>
      <c r="Y8" s="53"/>
      <c r="Z8" s="54"/>
      <c r="AA8" s="45"/>
      <c r="AB8" s="48"/>
      <c r="AC8" s="55"/>
      <c r="AD8" s="54"/>
      <c r="AE8" s="56"/>
      <c r="AF8" s="50" t="str">
        <f t="shared" si="0"/>
        <v>Deterioriation</v>
      </c>
      <c r="AG8" s="58">
        <f t="shared" si="1"/>
        <v>0</v>
      </c>
      <c r="AH8" s="18" t="str">
        <f t="shared" si="2"/>
        <v>Deterioriation</v>
      </c>
      <c r="AI8" s="58">
        <f t="shared" si="3"/>
        <v>0</v>
      </c>
    </row>
    <row r="9" spans="1:35" ht="12" customHeight="1">
      <c r="A9" s="36">
        <v>21</v>
      </c>
      <c r="B9" s="41" t="s">
        <v>51</v>
      </c>
      <c r="C9" s="42" t="s">
        <v>14</v>
      </c>
      <c r="D9" s="42"/>
      <c r="E9" s="63">
        <v>0.3430555555555555</v>
      </c>
      <c r="F9" s="43">
        <v>0.35120370370370368</v>
      </c>
      <c r="G9" s="43">
        <v>0.38125000000000003</v>
      </c>
      <c r="H9" s="43">
        <v>0.39785879629629628</v>
      </c>
      <c r="I9" s="46"/>
      <c r="J9" s="43">
        <f>F9-E9</f>
        <v>8.1481481481481821E-3</v>
      </c>
      <c r="K9" s="44">
        <f>G9-F9</f>
        <v>3.0046296296296349E-2</v>
      </c>
      <c r="L9" s="44">
        <f>H9-G9</f>
        <v>1.6608796296296247E-2</v>
      </c>
      <c r="M9" s="47">
        <f>H9-E9</f>
        <v>5.4803240740740777E-2</v>
      </c>
      <c r="N9" s="46"/>
      <c r="O9" s="43">
        <v>8.009259259259216E-3</v>
      </c>
      <c r="P9" s="44">
        <v>2.98032407407407E-2</v>
      </c>
      <c r="Q9" s="44">
        <v>1.6412037037037086E-2</v>
      </c>
      <c r="R9" s="47">
        <v>5.4224537037037002E-2</v>
      </c>
      <c r="S9" s="52"/>
      <c r="T9" s="43">
        <v>8.0902777777777778E-3</v>
      </c>
      <c r="U9" s="44">
        <v>3.1932870370370368E-2</v>
      </c>
      <c r="V9" s="44">
        <v>1.6875000000000001E-2</v>
      </c>
      <c r="W9" s="47">
        <v>5.6898148148148149E-2</v>
      </c>
      <c r="X9" s="49"/>
      <c r="Y9" s="53"/>
      <c r="Z9" s="54">
        <f>ABS(W9-M9)</f>
        <v>2.0949074074073717E-3</v>
      </c>
      <c r="AA9" s="45"/>
      <c r="AB9" s="48"/>
      <c r="AC9" s="55"/>
      <c r="AD9" s="54">
        <f>ABS(R9-M9)</f>
        <v>5.7870370370377566E-4</v>
      </c>
      <c r="AE9" s="56"/>
      <c r="AF9" s="50" t="str">
        <f t="shared" si="0"/>
        <v>Deterioriation</v>
      </c>
      <c r="AG9" s="58">
        <f t="shared" si="1"/>
        <v>0</v>
      </c>
      <c r="AH9" s="18" t="str">
        <f t="shared" si="2"/>
        <v>Improvement</v>
      </c>
      <c r="AI9" s="58">
        <f t="shared" si="3"/>
        <v>1</v>
      </c>
    </row>
    <row r="10" spans="1:35" ht="12" customHeight="1">
      <c r="A10" s="36">
        <v>40</v>
      </c>
      <c r="B10" s="41" t="s">
        <v>158</v>
      </c>
      <c r="C10" s="42" t="s">
        <v>14</v>
      </c>
      <c r="D10" s="42"/>
      <c r="E10" s="43">
        <v>0.36736111111111108</v>
      </c>
      <c r="F10" s="43">
        <v>0.37568287037037035</v>
      </c>
      <c r="G10" s="43">
        <v>0.40732638888888889</v>
      </c>
      <c r="H10" s="43">
        <v>0.42311342592592593</v>
      </c>
      <c r="I10" s="46"/>
      <c r="J10" s="43">
        <f>F10-E10</f>
        <v>8.3217592592592649E-3</v>
      </c>
      <c r="K10" s="44">
        <f>G10-F10</f>
        <v>3.1643518518518543E-2</v>
      </c>
      <c r="L10" s="44">
        <f>H10-G10</f>
        <v>1.5787037037037044E-2</v>
      </c>
      <c r="M10" s="47">
        <f>H10-E10</f>
        <v>5.5752314814814852E-2</v>
      </c>
      <c r="N10" s="46"/>
      <c r="O10" s="43"/>
      <c r="P10" s="44"/>
      <c r="Q10" s="44"/>
      <c r="R10" s="47"/>
      <c r="S10" s="52"/>
      <c r="T10" s="43"/>
      <c r="U10" s="44"/>
      <c r="V10" s="44"/>
      <c r="W10" s="47"/>
      <c r="X10" s="49"/>
      <c r="Y10" s="53"/>
      <c r="Z10" s="54"/>
      <c r="AA10" s="45"/>
      <c r="AB10" s="48"/>
      <c r="AC10" s="55"/>
      <c r="AD10" s="54"/>
      <c r="AE10" s="56"/>
      <c r="AF10" s="50"/>
      <c r="AG10" s="58"/>
      <c r="AH10" s="18"/>
      <c r="AI10" s="58"/>
    </row>
    <row r="11" spans="1:35" ht="12" customHeight="1">
      <c r="A11" s="36">
        <v>71</v>
      </c>
      <c r="B11" s="41" t="s">
        <v>162</v>
      </c>
      <c r="C11" s="42" t="s">
        <v>14</v>
      </c>
      <c r="D11" s="42"/>
      <c r="E11" s="43">
        <v>0.42499999999999999</v>
      </c>
      <c r="F11" s="43">
        <v>0.43314814814814812</v>
      </c>
      <c r="G11" s="43">
        <v>0.46612268518518518</v>
      </c>
      <c r="H11" s="43">
        <v>0.48079861111111111</v>
      </c>
      <c r="I11" s="46"/>
      <c r="J11" s="43">
        <f>F11-E11</f>
        <v>8.1481481481481266E-3</v>
      </c>
      <c r="K11" s="44">
        <f>G11-F11</f>
        <v>3.2974537037037066E-2</v>
      </c>
      <c r="L11" s="44">
        <f>H11-G11</f>
        <v>1.4675925925925926E-2</v>
      </c>
      <c r="M11" s="47">
        <f>H11-E11</f>
        <v>5.5798611111111118E-2</v>
      </c>
      <c r="N11" s="46"/>
      <c r="O11" s="43"/>
      <c r="P11" s="44"/>
      <c r="Q11" s="44"/>
      <c r="R11" s="47"/>
      <c r="S11" s="52"/>
      <c r="T11" s="43"/>
      <c r="U11" s="44"/>
      <c r="V11" s="44"/>
      <c r="W11" s="47"/>
      <c r="X11" s="49"/>
      <c r="Y11" s="53"/>
      <c r="Z11" s="54"/>
      <c r="AA11" s="45"/>
      <c r="AB11" s="48"/>
      <c r="AC11" s="55"/>
      <c r="AD11" s="54"/>
      <c r="AE11" s="56"/>
      <c r="AF11" s="50" t="str">
        <f t="shared" si="0"/>
        <v>Deterioriation</v>
      </c>
      <c r="AG11" s="58">
        <f t="shared" si="1"/>
        <v>0</v>
      </c>
      <c r="AH11" s="18" t="str">
        <f t="shared" si="2"/>
        <v>Deterioriation</v>
      </c>
      <c r="AI11" s="58">
        <f t="shared" si="3"/>
        <v>0</v>
      </c>
    </row>
    <row r="12" spans="1:35" ht="12" customHeight="1">
      <c r="A12" s="36">
        <v>28</v>
      </c>
      <c r="B12" s="41" t="s">
        <v>30</v>
      </c>
      <c r="C12" s="42" t="s">
        <v>14</v>
      </c>
      <c r="D12" s="42"/>
      <c r="E12" s="43">
        <v>0.35555555555555557</v>
      </c>
      <c r="F12" s="43">
        <v>0.36384259259259261</v>
      </c>
      <c r="G12" s="43">
        <v>0.39731481481481484</v>
      </c>
      <c r="H12" s="43">
        <v>0.41313657407407406</v>
      </c>
      <c r="I12" s="46"/>
      <c r="J12" s="43">
        <f>F12-E12</f>
        <v>8.2870370370370372E-3</v>
      </c>
      <c r="K12" s="44">
        <f>G12-F12</f>
        <v>3.3472222222222237E-2</v>
      </c>
      <c r="L12" s="44">
        <f>H12-G12</f>
        <v>1.5821759259259216E-2</v>
      </c>
      <c r="M12" s="47">
        <f>H12-E12</f>
        <v>5.758101851851849E-2</v>
      </c>
      <c r="N12" s="46"/>
      <c r="O12" s="43">
        <v>8.0439814814814992E-3</v>
      </c>
      <c r="P12" s="44">
        <v>3.3414351851851876E-2</v>
      </c>
      <c r="Q12" s="44">
        <v>1.6134259259259265E-2</v>
      </c>
      <c r="R12" s="47">
        <v>5.759259259259264E-2</v>
      </c>
      <c r="S12" s="52"/>
      <c r="T12" s="43"/>
      <c r="U12" s="44"/>
      <c r="V12" s="44"/>
      <c r="W12" s="47"/>
      <c r="X12" s="49"/>
      <c r="Y12" s="53"/>
      <c r="Z12" s="54"/>
      <c r="AA12" s="45"/>
      <c r="AB12" s="48"/>
      <c r="AC12" s="55"/>
      <c r="AD12" s="54">
        <f>ABS(R12-M12)</f>
        <v>1.1574074074149898E-5</v>
      </c>
      <c r="AE12" s="56"/>
      <c r="AF12" s="50" t="str">
        <f t="shared" si="0"/>
        <v>Improvement</v>
      </c>
      <c r="AG12" s="58">
        <f t="shared" si="1"/>
        <v>1</v>
      </c>
      <c r="AH12" s="18" t="str">
        <f t="shared" si="2"/>
        <v>Deterioriation</v>
      </c>
      <c r="AI12" s="58">
        <f t="shared" si="3"/>
        <v>0</v>
      </c>
    </row>
    <row r="13" spans="1:35" ht="12" customHeight="1">
      <c r="A13" s="36">
        <v>37</v>
      </c>
      <c r="B13" s="41" t="s">
        <v>103</v>
      </c>
      <c r="C13" s="42" t="s">
        <v>14</v>
      </c>
      <c r="D13" s="42"/>
      <c r="E13" s="43">
        <v>0.41180555555555554</v>
      </c>
      <c r="F13" s="43">
        <v>0.41981481481481481</v>
      </c>
      <c r="G13" s="43">
        <v>0.45328703703703704</v>
      </c>
      <c r="H13" s="43">
        <v>0.46976851851851853</v>
      </c>
      <c r="I13" s="46"/>
      <c r="J13" s="43">
        <f>F13-E13</f>
        <v>8.0092592592592715E-3</v>
      </c>
      <c r="K13" s="44">
        <f>G13-F13</f>
        <v>3.3472222222222237E-2</v>
      </c>
      <c r="L13" s="44">
        <f>H13-G13</f>
        <v>1.6481481481481486E-2</v>
      </c>
      <c r="M13" s="47">
        <f>H13-E13</f>
        <v>5.7962962962962994E-2</v>
      </c>
      <c r="N13" s="46"/>
      <c r="O13" s="43">
        <v>8.4490740740740256E-3</v>
      </c>
      <c r="P13" s="44">
        <v>3.7199074074074134E-2</v>
      </c>
      <c r="Q13" s="44">
        <v>1.756944444444436E-2</v>
      </c>
      <c r="R13" s="47">
        <v>6.321759259259252E-2</v>
      </c>
      <c r="S13" s="52"/>
      <c r="T13" s="43"/>
      <c r="U13" s="44"/>
      <c r="V13" s="44"/>
      <c r="W13" s="47"/>
      <c r="X13" s="49"/>
      <c r="Y13" s="53"/>
      <c r="Z13" s="54"/>
      <c r="AA13" s="45"/>
      <c r="AB13" s="48"/>
      <c r="AC13" s="55"/>
      <c r="AD13" s="54">
        <f>ABS(R13-M13)</f>
        <v>5.2546296296295258E-3</v>
      </c>
      <c r="AE13" s="56"/>
      <c r="AF13" s="50" t="str">
        <f t="shared" si="0"/>
        <v>Improvement</v>
      </c>
      <c r="AG13" s="58">
        <f t="shared" si="1"/>
        <v>1</v>
      </c>
      <c r="AH13" s="18" t="str">
        <f t="shared" si="2"/>
        <v>Deterioriation</v>
      </c>
      <c r="AI13" s="58">
        <f t="shared" si="3"/>
        <v>0</v>
      </c>
    </row>
    <row r="14" spans="1:35" ht="12" customHeight="1">
      <c r="A14" s="36">
        <v>79</v>
      </c>
      <c r="B14" s="41" t="s">
        <v>200</v>
      </c>
      <c r="C14" s="42" t="s">
        <v>15</v>
      </c>
      <c r="D14" s="42"/>
      <c r="E14" s="43">
        <v>0.42499999999999999</v>
      </c>
      <c r="F14" s="43">
        <v>0.43271990740740746</v>
      </c>
      <c r="G14" s="43">
        <v>0.46722222222222221</v>
      </c>
      <c r="H14" s="43">
        <v>0.48356481481481484</v>
      </c>
      <c r="I14" s="46"/>
      <c r="J14" s="43">
        <f>F14-E14</f>
        <v>7.7199074074074669E-3</v>
      </c>
      <c r="K14" s="44">
        <f>G14-F14</f>
        <v>3.450231481481475E-2</v>
      </c>
      <c r="L14" s="44">
        <f>H14-G14</f>
        <v>1.6342592592592631E-2</v>
      </c>
      <c r="M14" s="47">
        <f>H14-E14</f>
        <v>5.8564814814814847E-2</v>
      </c>
      <c r="N14" s="46"/>
      <c r="O14" s="43"/>
      <c r="P14" s="44"/>
      <c r="Q14" s="44"/>
      <c r="R14" s="47"/>
      <c r="S14" s="52"/>
      <c r="T14" s="43"/>
      <c r="U14" s="44"/>
      <c r="V14" s="44"/>
      <c r="W14" s="47"/>
      <c r="X14" s="49"/>
      <c r="Y14" s="53"/>
      <c r="Z14" s="54"/>
      <c r="AA14" s="45"/>
      <c r="AB14" s="48"/>
      <c r="AC14" s="55"/>
      <c r="AD14" s="54"/>
      <c r="AE14" s="56"/>
      <c r="AF14" s="50" t="str">
        <f t="shared" si="0"/>
        <v>Deterioriation</v>
      </c>
      <c r="AG14" s="58">
        <f t="shared" si="1"/>
        <v>0</v>
      </c>
      <c r="AH14" s="18" t="str">
        <f t="shared" si="2"/>
        <v>Deterioriation</v>
      </c>
      <c r="AI14" s="58">
        <f t="shared" si="3"/>
        <v>0</v>
      </c>
    </row>
    <row r="15" spans="1:35" ht="12" customHeight="1">
      <c r="A15" s="36">
        <v>1</v>
      </c>
      <c r="B15" s="41" t="s">
        <v>33</v>
      </c>
      <c r="C15" s="42" t="s">
        <v>14</v>
      </c>
      <c r="D15" s="42"/>
      <c r="E15" s="43">
        <v>0.31458333333333333</v>
      </c>
      <c r="F15" s="43">
        <v>0.32202546296296297</v>
      </c>
      <c r="G15" s="44">
        <v>0.35479166666666667</v>
      </c>
      <c r="H15" s="45">
        <v>0.37386574074074069</v>
      </c>
      <c r="I15" s="46"/>
      <c r="J15" s="43">
        <f t="shared" ref="J15" si="4">F15-E15</f>
        <v>7.4421296296296457E-3</v>
      </c>
      <c r="K15" s="44">
        <f t="shared" ref="K15" si="5">G15-F15</f>
        <v>3.27662037037037E-2</v>
      </c>
      <c r="L15" s="44">
        <f t="shared" ref="L15" si="6">H15-G15</f>
        <v>1.9074074074074021E-2</v>
      </c>
      <c r="M15" s="47">
        <f t="shared" ref="M15" si="7">H15-E15</f>
        <v>5.9282407407407367E-2</v>
      </c>
      <c r="N15" s="46"/>
      <c r="O15" s="43">
        <v>7.6041666666666341E-3</v>
      </c>
      <c r="P15" s="44">
        <v>3.3599537037037053E-2</v>
      </c>
      <c r="Q15" s="44">
        <v>1.8749999999999989E-2</v>
      </c>
      <c r="R15" s="47">
        <v>5.9953703703703676E-2</v>
      </c>
      <c r="S15" s="52"/>
      <c r="T15" s="43"/>
      <c r="U15" s="44"/>
      <c r="V15" s="44"/>
      <c r="W15" s="47"/>
      <c r="X15" s="49"/>
      <c r="Y15" s="53"/>
      <c r="Z15" s="54"/>
      <c r="AA15" s="45"/>
      <c r="AB15" s="48"/>
      <c r="AC15" s="55"/>
      <c r="AD15" s="54">
        <f>ABS(R15-M15)</f>
        <v>6.7129629629630871E-4</v>
      </c>
      <c r="AE15" s="56"/>
      <c r="AF15" s="50" t="str">
        <f>IF((R15-M15)&gt;0,"Improvement",IF((R15-M15)=0,"No change","Deterioriation"))</f>
        <v>Improvement</v>
      </c>
      <c r="AG15" s="58">
        <f>IF(AF15="Improvement",1,0)</f>
        <v>1</v>
      </c>
      <c r="AH15" s="18" t="str">
        <f>IF((W15-M15)&gt;0,"Improvement",IF((W15-M15)=0,"No change","Deterioriation"))</f>
        <v>Deterioriation</v>
      </c>
      <c r="AI15" s="58">
        <f>IF(AH15="Improvement",1,0)</f>
        <v>0</v>
      </c>
    </row>
    <row r="16" spans="1:35" ht="12" customHeight="1">
      <c r="A16" s="36">
        <v>30</v>
      </c>
      <c r="B16" s="41" t="s">
        <v>87</v>
      </c>
      <c r="C16" s="42" t="s">
        <v>14</v>
      </c>
      <c r="D16" s="42"/>
      <c r="E16" s="43">
        <v>0.35555555555555557</v>
      </c>
      <c r="F16" s="43">
        <v>0.36342592592592587</v>
      </c>
      <c r="G16" s="43">
        <v>0.39736111111111111</v>
      </c>
      <c r="H16" s="43">
        <v>0.41575231481481478</v>
      </c>
      <c r="I16" s="46"/>
      <c r="J16" s="43">
        <f>F16-E16</f>
        <v>7.8703703703703054E-3</v>
      </c>
      <c r="K16" s="44">
        <f>G16-F16</f>
        <v>3.3935185185185235E-2</v>
      </c>
      <c r="L16" s="44">
        <f>H16-G16</f>
        <v>1.8391203703703674E-2</v>
      </c>
      <c r="M16" s="47">
        <f>H16-E16</f>
        <v>6.0196759259259214E-2</v>
      </c>
      <c r="N16" s="46"/>
      <c r="O16" s="43">
        <v>7.6851851851851838E-3</v>
      </c>
      <c r="P16" s="44">
        <v>3.3402777777777837E-2</v>
      </c>
      <c r="Q16" s="44">
        <v>1.7395833333333277E-2</v>
      </c>
      <c r="R16" s="47">
        <v>5.8483796296296298E-2</v>
      </c>
      <c r="S16" s="52"/>
      <c r="T16" s="43"/>
      <c r="U16" s="44"/>
      <c r="V16" s="44"/>
      <c r="W16" s="47"/>
      <c r="X16" s="49"/>
      <c r="Y16" s="53"/>
      <c r="Z16" s="54"/>
      <c r="AA16" s="45"/>
      <c r="AB16" s="48"/>
      <c r="AC16" s="55"/>
      <c r="AD16" s="54">
        <f>ABS(R16-M16)</f>
        <v>1.7129629629629162E-3</v>
      </c>
      <c r="AE16" s="56"/>
      <c r="AF16" s="50" t="str">
        <f t="shared" si="0"/>
        <v>Deterioriation</v>
      </c>
      <c r="AG16" s="58">
        <f t="shared" si="1"/>
        <v>0</v>
      </c>
      <c r="AH16" s="18" t="str">
        <f t="shared" si="2"/>
        <v>Deterioriation</v>
      </c>
      <c r="AI16" s="58">
        <f t="shared" si="3"/>
        <v>0</v>
      </c>
    </row>
    <row r="17" spans="1:35" ht="12" customHeight="1">
      <c r="A17" s="36">
        <v>67</v>
      </c>
      <c r="B17" s="41" t="s">
        <v>34</v>
      </c>
      <c r="C17" s="42" t="s">
        <v>14</v>
      </c>
      <c r="D17" s="42"/>
      <c r="E17" s="43">
        <v>0.41180555555555554</v>
      </c>
      <c r="F17" s="43">
        <v>0.42079861111111111</v>
      </c>
      <c r="G17" s="43">
        <v>0.45425925925925931</v>
      </c>
      <c r="H17" s="43">
        <v>0.4720138888888889</v>
      </c>
      <c r="I17" s="46"/>
      <c r="J17" s="43">
        <f>F17-E17</f>
        <v>8.9930555555555736E-3</v>
      </c>
      <c r="K17" s="44">
        <f>G17-F17</f>
        <v>3.3460648148148198E-2</v>
      </c>
      <c r="L17" s="44">
        <f>H17-G17</f>
        <v>1.7754629629629592E-2</v>
      </c>
      <c r="M17" s="47">
        <f>H17-E17</f>
        <v>6.0208333333333364E-2</v>
      </c>
      <c r="N17" s="46"/>
      <c r="O17" s="43">
        <v>9.1666666666666008E-3</v>
      </c>
      <c r="P17" s="44">
        <v>4.1631944444444458E-2</v>
      </c>
      <c r="Q17" s="44">
        <v>1.8622685185185173E-2</v>
      </c>
      <c r="R17" s="47">
        <v>6.9421296296296231E-2</v>
      </c>
      <c r="S17" s="52"/>
      <c r="T17" s="43">
        <v>8.9467592592592585E-3</v>
      </c>
      <c r="U17" s="44">
        <v>3.7638888888888895E-2</v>
      </c>
      <c r="V17" s="44">
        <v>2.2835648148148147E-2</v>
      </c>
      <c r="W17" s="47">
        <v>6.94212962962963E-2</v>
      </c>
      <c r="X17" s="49"/>
      <c r="Y17" s="53"/>
      <c r="Z17" s="54">
        <f>ABS(W17-M17)</f>
        <v>9.2129629629629367E-3</v>
      </c>
      <c r="AA17" s="45"/>
      <c r="AB17" s="48"/>
      <c r="AC17" s="55"/>
      <c r="AD17" s="54">
        <f>ABS(R17-M17)</f>
        <v>9.2129629629628673E-3</v>
      </c>
      <c r="AE17" s="56"/>
      <c r="AF17" s="50" t="str">
        <f t="shared" si="0"/>
        <v>Improvement</v>
      </c>
      <c r="AG17" s="58">
        <f t="shared" si="1"/>
        <v>1</v>
      </c>
      <c r="AH17" s="18" t="str">
        <f t="shared" si="2"/>
        <v>Improvement</v>
      </c>
      <c r="AI17" s="58">
        <f t="shared" si="3"/>
        <v>1</v>
      </c>
    </row>
    <row r="18" spans="1:35" ht="12" customHeight="1">
      <c r="A18" s="36">
        <v>14</v>
      </c>
      <c r="B18" s="41" t="s">
        <v>89</v>
      </c>
      <c r="C18" s="42" t="s">
        <v>14</v>
      </c>
      <c r="D18" s="42"/>
      <c r="E18" s="43">
        <v>0.32847222222222222</v>
      </c>
      <c r="F18" s="43">
        <v>0.33758101851851857</v>
      </c>
      <c r="G18" s="43">
        <v>0.3696875</v>
      </c>
      <c r="H18" s="43">
        <v>0.38924768518518515</v>
      </c>
      <c r="I18" s="46"/>
      <c r="J18" s="43">
        <f>F18-E18</f>
        <v>9.1087962962963509E-3</v>
      </c>
      <c r="K18" s="44">
        <f>G18-F18</f>
        <v>3.210648148148143E-2</v>
      </c>
      <c r="L18" s="44">
        <f>H18-G18</f>
        <v>1.9560185185185153E-2</v>
      </c>
      <c r="M18" s="47">
        <f>H18-E18</f>
        <v>6.0775462962962934E-2</v>
      </c>
      <c r="N18" s="46"/>
      <c r="O18" s="43">
        <v>8.7268518518518468E-3</v>
      </c>
      <c r="P18" s="44">
        <v>3.386574074074078E-2</v>
      </c>
      <c r="Q18" s="44">
        <v>1.9907407407407374E-2</v>
      </c>
      <c r="R18" s="47">
        <v>6.25E-2</v>
      </c>
      <c r="S18" s="52"/>
      <c r="T18" s="43"/>
      <c r="U18" s="44"/>
      <c r="V18" s="44"/>
      <c r="W18" s="47"/>
      <c r="X18" s="49"/>
      <c r="Y18" s="53"/>
      <c r="Z18" s="54"/>
      <c r="AA18" s="45"/>
      <c r="AB18" s="48"/>
      <c r="AC18" s="55"/>
      <c r="AD18" s="54">
        <f>ABS(R18-M18)</f>
        <v>1.7245370370370661E-3</v>
      </c>
      <c r="AE18" s="56"/>
      <c r="AF18" s="50" t="str">
        <f t="shared" si="0"/>
        <v>Improvement</v>
      </c>
      <c r="AG18" s="58">
        <f t="shared" si="1"/>
        <v>1</v>
      </c>
      <c r="AH18" s="18" t="str">
        <f t="shared" si="2"/>
        <v>Deterioriation</v>
      </c>
      <c r="AI18" s="58">
        <f t="shared" si="3"/>
        <v>0</v>
      </c>
    </row>
    <row r="19" spans="1:35" ht="12" customHeight="1">
      <c r="A19" s="36">
        <v>61</v>
      </c>
      <c r="B19" s="41" t="s">
        <v>161</v>
      </c>
      <c r="C19" s="42" t="s">
        <v>14</v>
      </c>
      <c r="D19" s="42"/>
      <c r="E19" s="43">
        <v>0.39583333333333331</v>
      </c>
      <c r="F19" s="43">
        <v>0.40453703703703708</v>
      </c>
      <c r="G19" s="43">
        <v>0.44091435185185185</v>
      </c>
      <c r="H19" s="43">
        <v>0.4566087962962963</v>
      </c>
      <c r="I19" s="46"/>
      <c r="J19" s="43">
        <f>F19-E19</f>
        <v>8.703703703703769E-3</v>
      </c>
      <c r="K19" s="44">
        <f>G19-F19</f>
        <v>3.6377314814814765E-2</v>
      </c>
      <c r="L19" s="44">
        <f>H19-G19</f>
        <v>1.5694444444444455E-2</v>
      </c>
      <c r="M19" s="47">
        <f>H19-E19</f>
        <v>6.0775462962962989E-2</v>
      </c>
      <c r="N19" s="46"/>
      <c r="O19" s="43"/>
      <c r="P19" s="44"/>
      <c r="Q19" s="44"/>
      <c r="R19" s="47"/>
      <c r="S19" s="52"/>
      <c r="T19" s="43"/>
      <c r="U19" s="44"/>
      <c r="V19" s="44"/>
      <c r="W19" s="47"/>
      <c r="X19" s="49"/>
      <c r="Y19" s="53"/>
      <c r="Z19" s="54"/>
      <c r="AA19" s="45"/>
      <c r="AB19" s="48"/>
      <c r="AC19" s="55"/>
      <c r="AD19" s="54"/>
      <c r="AE19" s="56"/>
      <c r="AF19" s="50" t="str">
        <f t="shared" si="0"/>
        <v>Deterioriation</v>
      </c>
      <c r="AG19" s="58">
        <f t="shared" si="1"/>
        <v>0</v>
      </c>
      <c r="AH19" s="18" t="str">
        <f t="shared" si="2"/>
        <v>Deterioriation</v>
      </c>
      <c r="AI19" s="58">
        <f t="shared" si="3"/>
        <v>0</v>
      </c>
    </row>
    <row r="20" spans="1:35" ht="12" customHeight="1">
      <c r="A20" s="36">
        <v>41</v>
      </c>
      <c r="B20" s="41" t="s">
        <v>139</v>
      </c>
      <c r="C20" s="42" t="s">
        <v>14</v>
      </c>
      <c r="D20" s="42" t="s">
        <v>131</v>
      </c>
      <c r="E20" s="43">
        <v>0.36736111111111108</v>
      </c>
      <c r="F20" s="43">
        <v>0.37578703703703703</v>
      </c>
      <c r="G20" s="43">
        <v>0.41025462962962966</v>
      </c>
      <c r="H20" s="43">
        <v>0.42949074074074073</v>
      </c>
      <c r="I20" s="46"/>
      <c r="J20" s="43">
        <f>F20-E20</f>
        <v>8.4259259259259478E-3</v>
      </c>
      <c r="K20" s="44">
        <f>G20-F20</f>
        <v>3.4467592592592633E-2</v>
      </c>
      <c r="L20" s="44">
        <f>H20-G20</f>
        <v>1.9236111111111065E-2</v>
      </c>
      <c r="M20" s="47">
        <f>H20-E20</f>
        <v>6.2129629629629646E-2</v>
      </c>
      <c r="N20" s="46"/>
      <c r="O20" s="43"/>
      <c r="P20" s="44"/>
      <c r="Q20" s="44"/>
      <c r="R20" s="47"/>
      <c r="S20" s="52"/>
      <c r="T20" s="43"/>
      <c r="U20" s="44"/>
      <c r="V20" s="44"/>
      <c r="W20" s="47"/>
      <c r="X20" s="49"/>
      <c r="Y20" s="53"/>
      <c r="Z20" s="54"/>
      <c r="AA20" s="45"/>
      <c r="AB20" s="48"/>
      <c r="AC20" s="55"/>
      <c r="AD20" s="54"/>
      <c r="AE20" s="56"/>
      <c r="AF20" s="50" t="str">
        <f t="shared" si="0"/>
        <v>Deterioriation</v>
      </c>
      <c r="AG20" s="58">
        <f t="shared" si="1"/>
        <v>0</v>
      </c>
      <c r="AH20" s="18" t="str">
        <f t="shared" si="2"/>
        <v>Deterioriation</v>
      </c>
      <c r="AI20" s="58">
        <f t="shared" si="3"/>
        <v>0</v>
      </c>
    </row>
    <row r="21" spans="1:35" ht="12" customHeight="1">
      <c r="A21" s="36">
        <v>29</v>
      </c>
      <c r="B21" s="41" t="s">
        <v>144</v>
      </c>
      <c r="C21" s="42" t="s">
        <v>14</v>
      </c>
      <c r="D21" s="42"/>
      <c r="E21" s="43">
        <v>0.35555555555555557</v>
      </c>
      <c r="F21" s="43">
        <v>0.3639236111111111</v>
      </c>
      <c r="G21" s="43">
        <v>0.39894675925925926</v>
      </c>
      <c r="H21" s="43">
        <v>0.41842592592592592</v>
      </c>
      <c r="I21" s="46"/>
      <c r="J21" s="43">
        <f>F21-E21</f>
        <v>8.3680555555555314E-3</v>
      </c>
      <c r="K21" s="44">
        <f>G21-F21</f>
        <v>3.5023148148148164E-2</v>
      </c>
      <c r="L21" s="44">
        <f>H21-G21</f>
        <v>1.9479166666666659E-2</v>
      </c>
      <c r="M21" s="47">
        <f>H21-E21</f>
        <v>6.2870370370370354E-2</v>
      </c>
      <c r="N21" s="46"/>
      <c r="O21" s="43">
        <v>8.2175925925925264E-3</v>
      </c>
      <c r="P21" s="44">
        <v>3.5046296296296298E-2</v>
      </c>
      <c r="Q21" s="44">
        <v>1.8680555555555589E-2</v>
      </c>
      <c r="R21" s="47">
        <v>6.1944444444444413E-2</v>
      </c>
      <c r="S21" s="52"/>
      <c r="T21" s="43"/>
      <c r="U21" s="44"/>
      <c r="V21" s="44"/>
      <c r="W21" s="47"/>
      <c r="X21" s="49"/>
      <c r="Y21" s="53"/>
      <c r="Z21" s="54"/>
      <c r="AA21" s="45"/>
      <c r="AB21" s="48"/>
      <c r="AC21" s="55"/>
      <c r="AD21" s="54">
        <f>ABS(R21-M21)</f>
        <v>9.2592592592594114E-4</v>
      </c>
      <c r="AE21" s="56"/>
      <c r="AF21" s="50" t="str">
        <f t="shared" si="0"/>
        <v>Deterioriation</v>
      </c>
      <c r="AG21" s="58">
        <f t="shared" si="1"/>
        <v>0</v>
      </c>
      <c r="AH21" s="18" t="str">
        <f t="shared" si="2"/>
        <v>Deterioriation</v>
      </c>
      <c r="AI21" s="58">
        <f t="shared" si="3"/>
        <v>0</v>
      </c>
    </row>
    <row r="22" spans="1:35" ht="12" customHeight="1">
      <c r="A22" s="36">
        <v>20</v>
      </c>
      <c r="B22" s="41" t="s">
        <v>31</v>
      </c>
      <c r="C22" s="42" t="s">
        <v>14</v>
      </c>
      <c r="D22" s="42"/>
      <c r="E22" s="63">
        <v>0.3430555555555555</v>
      </c>
      <c r="F22" s="43">
        <v>0.35153935185185187</v>
      </c>
      <c r="G22" s="43">
        <v>0.38756944444444441</v>
      </c>
      <c r="H22" s="43">
        <v>0.40687500000000004</v>
      </c>
      <c r="I22" s="46"/>
      <c r="J22" s="43">
        <f>F22-E22</f>
        <v>8.4837962962963642E-3</v>
      </c>
      <c r="K22" s="44">
        <f>G22-F22</f>
        <v>3.6030092592592544E-2</v>
      </c>
      <c r="L22" s="44">
        <f>H22-G22</f>
        <v>1.9305555555555631E-2</v>
      </c>
      <c r="M22" s="47">
        <f>H22-E22</f>
        <v>6.381944444444454E-2</v>
      </c>
      <c r="N22" s="46"/>
      <c r="O22" s="43">
        <v>8.3796296296296258E-3</v>
      </c>
      <c r="P22" s="44">
        <v>3.7013888888888902E-2</v>
      </c>
      <c r="Q22" s="44">
        <v>2.003472222222219E-2</v>
      </c>
      <c r="R22" s="47">
        <v>6.5428240740740717E-2</v>
      </c>
      <c r="S22" s="52"/>
      <c r="T22" s="43"/>
      <c r="U22" s="44"/>
      <c r="V22" s="44"/>
      <c r="W22" s="47"/>
      <c r="X22" s="49"/>
      <c r="Y22" s="53"/>
      <c r="Z22" s="54"/>
      <c r="AA22" s="45"/>
      <c r="AB22" s="48"/>
      <c r="AC22" s="55"/>
      <c r="AD22" s="54">
        <f>ABS(R22-M22)</f>
        <v>1.6087962962961777E-3</v>
      </c>
      <c r="AE22" s="56"/>
      <c r="AF22" s="50" t="str">
        <f t="shared" si="0"/>
        <v>Improvement</v>
      </c>
      <c r="AG22" s="58">
        <f t="shared" si="1"/>
        <v>1</v>
      </c>
      <c r="AH22" s="18" t="str">
        <f t="shared" si="2"/>
        <v>Deterioriation</v>
      </c>
      <c r="AI22" s="58">
        <f t="shared" si="3"/>
        <v>0</v>
      </c>
    </row>
    <row r="23" spans="1:35" ht="12" customHeight="1">
      <c r="A23" s="36">
        <v>24</v>
      </c>
      <c r="B23" s="41" t="s">
        <v>73</v>
      </c>
      <c r="C23" s="42" t="s">
        <v>14</v>
      </c>
      <c r="D23" s="42"/>
      <c r="E23" s="63">
        <v>0.3430555555555555</v>
      </c>
      <c r="F23" s="43">
        <v>0.35184027777777777</v>
      </c>
      <c r="G23" s="43">
        <v>0.38981481481481484</v>
      </c>
      <c r="H23" s="43">
        <v>0.40725694444444444</v>
      </c>
      <c r="I23" s="46"/>
      <c r="J23" s="43">
        <f>F23-E23</f>
        <v>8.7847222222222632E-3</v>
      </c>
      <c r="K23" s="44">
        <f>G23-F23</f>
        <v>3.7974537037037071E-2</v>
      </c>
      <c r="L23" s="44">
        <f>H23-G23</f>
        <v>1.7442129629629599E-2</v>
      </c>
      <c r="M23" s="47">
        <f>H23-E23</f>
        <v>6.4201388888888933E-2</v>
      </c>
      <c r="N23" s="46"/>
      <c r="O23" s="43">
        <v>9.1203703703703898E-3</v>
      </c>
      <c r="P23" s="44">
        <v>3.8796296296296329E-2</v>
      </c>
      <c r="Q23" s="44">
        <v>1.7268518518518461E-2</v>
      </c>
      <c r="R23" s="47">
        <v>6.5185185185185179E-2</v>
      </c>
      <c r="S23" s="52"/>
      <c r="T23" s="43"/>
      <c r="U23" s="44"/>
      <c r="V23" s="44"/>
      <c r="W23" s="47"/>
      <c r="X23" s="49"/>
      <c r="Y23" s="53"/>
      <c r="Z23" s="54"/>
      <c r="AA23" s="45"/>
      <c r="AB23" s="48"/>
      <c r="AC23" s="55"/>
      <c r="AD23" s="54">
        <f>ABS(R23-M23)</f>
        <v>9.8379629629624654E-4</v>
      </c>
      <c r="AE23" s="56"/>
      <c r="AF23" s="50" t="str">
        <f t="shared" si="0"/>
        <v>Improvement</v>
      </c>
      <c r="AG23" s="58">
        <f t="shared" si="1"/>
        <v>1</v>
      </c>
      <c r="AH23" s="18" t="str">
        <f t="shared" si="2"/>
        <v>Deterioriation</v>
      </c>
      <c r="AI23" s="58">
        <f t="shared" si="3"/>
        <v>0</v>
      </c>
    </row>
    <row r="24" spans="1:35" ht="12" customHeight="1">
      <c r="A24" s="36">
        <v>68</v>
      </c>
      <c r="B24" s="41" t="s">
        <v>53</v>
      </c>
      <c r="C24" s="42" t="s">
        <v>14</v>
      </c>
      <c r="D24" s="42"/>
      <c r="E24" s="43">
        <v>0.42499999999999999</v>
      </c>
      <c r="F24" s="43">
        <v>0.4337847222222222</v>
      </c>
      <c r="G24" s="43">
        <v>0.47178240740740746</v>
      </c>
      <c r="H24" s="43">
        <v>0.489224537037037</v>
      </c>
      <c r="I24" s="46"/>
      <c r="J24" s="43">
        <f>F24-E24</f>
        <v>8.7847222222222077E-3</v>
      </c>
      <c r="K24" s="44">
        <f>G24-F24</f>
        <v>3.7997685185185259E-2</v>
      </c>
      <c r="L24" s="44">
        <f>H24-G24</f>
        <v>1.7442129629629544E-2</v>
      </c>
      <c r="M24" s="47">
        <f>H24-E24</f>
        <v>6.4224537037037011E-2</v>
      </c>
      <c r="N24" s="46"/>
      <c r="O24" s="43">
        <v>8.5185185185185364E-3</v>
      </c>
      <c r="P24" s="44">
        <v>3.7013888888888902E-2</v>
      </c>
      <c r="Q24" s="44">
        <v>1.7430555555555505E-2</v>
      </c>
      <c r="R24" s="47">
        <v>6.2962962962962943E-2</v>
      </c>
      <c r="S24" s="52"/>
      <c r="T24" s="43">
        <v>8.9004629629629625E-3</v>
      </c>
      <c r="U24" s="44">
        <v>3.7812499999999999E-2</v>
      </c>
      <c r="V24" s="44">
        <v>1.7523148148148149E-2</v>
      </c>
      <c r="W24" s="47">
        <v>6.4236111111111105E-2</v>
      </c>
      <c r="X24" s="49"/>
      <c r="Y24" s="53"/>
      <c r="Z24" s="54">
        <f>ABS(W24-M24)</f>
        <v>1.1574074074094387E-5</v>
      </c>
      <c r="AA24" s="45"/>
      <c r="AB24" s="48"/>
      <c r="AC24" s="55"/>
      <c r="AD24" s="54">
        <f>ABS(R24-M24)</f>
        <v>1.2615740740740677E-3</v>
      </c>
      <c r="AE24" s="56"/>
      <c r="AF24" s="50" t="str">
        <f t="shared" si="0"/>
        <v>Deterioriation</v>
      </c>
      <c r="AG24" s="58">
        <f t="shared" si="1"/>
        <v>0</v>
      </c>
      <c r="AH24" s="18" t="str">
        <f t="shared" si="2"/>
        <v>Improvement</v>
      </c>
      <c r="AI24" s="58">
        <f t="shared" si="3"/>
        <v>1</v>
      </c>
    </row>
    <row r="25" spans="1:35" ht="12" customHeight="1">
      <c r="A25" s="36">
        <v>27</v>
      </c>
      <c r="B25" s="41" t="s">
        <v>35</v>
      </c>
      <c r="C25" s="42" t="s">
        <v>14</v>
      </c>
      <c r="D25" s="42"/>
      <c r="E25" s="63">
        <v>0.3430555555555555</v>
      </c>
      <c r="F25" s="43">
        <v>0.35148148148148151</v>
      </c>
      <c r="G25" s="43">
        <v>0.38678240740740738</v>
      </c>
      <c r="H25" s="43">
        <v>0.40749999999999997</v>
      </c>
      <c r="I25" s="46"/>
      <c r="J25" s="43">
        <f>F25-E25</f>
        <v>8.4259259259260033E-3</v>
      </c>
      <c r="K25" s="44">
        <f>G25-F25</f>
        <v>3.5300925925925875E-2</v>
      </c>
      <c r="L25" s="44">
        <f>H25-G25</f>
        <v>2.0717592592592593E-2</v>
      </c>
      <c r="M25" s="47">
        <f>H25-E25</f>
        <v>6.4444444444444471E-2</v>
      </c>
      <c r="N25" s="46"/>
      <c r="O25" s="43">
        <v>8.4722222222222143E-3</v>
      </c>
      <c r="P25" s="44">
        <v>3.3611111111111092E-2</v>
      </c>
      <c r="Q25" s="44">
        <v>2.0995370370370303E-2</v>
      </c>
      <c r="R25" s="47">
        <v>6.3078703703703609E-2</v>
      </c>
      <c r="S25" s="52"/>
      <c r="T25" s="43">
        <v>8.3680555555555557E-3</v>
      </c>
      <c r="U25" s="44">
        <v>4.3078703703703702E-2</v>
      </c>
      <c r="V25" s="44">
        <v>1.9988425925925927E-2</v>
      </c>
      <c r="W25" s="47">
        <v>7.1435185185185185E-2</v>
      </c>
      <c r="X25" s="49"/>
      <c r="Y25" s="53"/>
      <c r="Z25" s="54">
        <f>ABS(W25-M25)</f>
        <v>6.9907407407407141E-3</v>
      </c>
      <c r="AA25" s="45"/>
      <c r="AB25" s="48"/>
      <c r="AC25" s="55"/>
      <c r="AD25" s="54">
        <f>ABS(R25-M25)</f>
        <v>1.3657407407408617E-3</v>
      </c>
      <c r="AE25" s="56"/>
      <c r="AF25" s="50" t="str">
        <f t="shared" si="0"/>
        <v>Deterioriation</v>
      </c>
      <c r="AG25" s="58">
        <f t="shared" si="1"/>
        <v>0</v>
      </c>
      <c r="AH25" s="18" t="str">
        <f t="shared" si="2"/>
        <v>Improvement</v>
      </c>
      <c r="AI25" s="58">
        <f t="shared" si="3"/>
        <v>1</v>
      </c>
    </row>
    <row r="26" spans="1:35" s="95" customFormat="1" ht="12" customHeight="1">
      <c r="A26" s="36">
        <v>17</v>
      </c>
      <c r="B26" s="41" t="s">
        <v>54</v>
      </c>
      <c r="C26" s="42" t="s">
        <v>14</v>
      </c>
      <c r="D26" s="42"/>
      <c r="E26" s="43">
        <v>0.32847222222222222</v>
      </c>
      <c r="F26" s="43">
        <v>0.3367708333333333</v>
      </c>
      <c r="G26" s="43">
        <v>0.37157407407407406</v>
      </c>
      <c r="H26" s="43">
        <v>0.39444444444444443</v>
      </c>
      <c r="I26" s="46"/>
      <c r="J26" s="43">
        <f>F26-E26</f>
        <v>8.2986111111110761E-3</v>
      </c>
      <c r="K26" s="44">
        <f>G26-F26</f>
        <v>3.480324074074076E-2</v>
      </c>
      <c r="L26" s="44">
        <f>H26-G26</f>
        <v>2.2870370370370374E-2</v>
      </c>
      <c r="M26" s="47">
        <f>H26-E26</f>
        <v>6.597222222222221E-2</v>
      </c>
      <c r="N26" s="46"/>
      <c r="O26" s="43">
        <v>8.2060185185184875E-3</v>
      </c>
      <c r="P26" s="44">
        <v>3.4537037037037033E-2</v>
      </c>
      <c r="Q26" s="44">
        <v>2.1203703703703669E-2</v>
      </c>
      <c r="R26" s="47">
        <v>6.3946759259259189E-2</v>
      </c>
      <c r="S26" s="52"/>
      <c r="T26" s="43">
        <v>1.0081828703703704</v>
      </c>
      <c r="U26" s="44">
        <v>3.5347222222222217E-2</v>
      </c>
      <c r="V26" s="44">
        <v>2.225694444444444E-2</v>
      </c>
      <c r="W26" s="47">
        <v>1.065787037037037</v>
      </c>
      <c r="X26" s="49"/>
      <c r="Y26" s="53"/>
      <c r="Z26" s="54">
        <f>ABS(W26-M26)</f>
        <v>0.99981481481481482</v>
      </c>
      <c r="AA26" s="45"/>
      <c r="AB26" s="48"/>
      <c r="AC26" s="55"/>
      <c r="AD26" s="54">
        <f>ABS(R26-M26)</f>
        <v>2.0254629629630205E-3</v>
      </c>
      <c r="AE26" s="56"/>
      <c r="AF26" s="50" t="str">
        <f t="shared" si="0"/>
        <v>Deterioriation</v>
      </c>
      <c r="AG26" s="58">
        <f t="shared" si="1"/>
        <v>0</v>
      </c>
      <c r="AH26" s="18" t="str">
        <f t="shared" si="2"/>
        <v>Improvement</v>
      </c>
      <c r="AI26" s="58">
        <f t="shared" si="3"/>
        <v>1</v>
      </c>
    </row>
    <row r="27" spans="1:35" ht="12" customHeight="1">
      <c r="A27" s="36">
        <v>39</v>
      </c>
      <c r="B27" s="41" t="s">
        <v>157</v>
      </c>
      <c r="C27" s="42" t="s">
        <v>14</v>
      </c>
      <c r="D27" s="42"/>
      <c r="E27" s="43">
        <v>0.36736111111111108</v>
      </c>
      <c r="F27" s="43">
        <v>0.37581018518518516</v>
      </c>
      <c r="G27" s="43">
        <v>0.41370370370370368</v>
      </c>
      <c r="H27" s="43">
        <v>0.43351851851851847</v>
      </c>
      <c r="I27" s="46"/>
      <c r="J27" s="43">
        <f>F27-E27</f>
        <v>8.4490740740740811E-3</v>
      </c>
      <c r="K27" s="44">
        <f>G27-F27</f>
        <v>3.7893518518518521E-2</v>
      </c>
      <c r="L27" s="44">
        <f>H27-G27</f>
        <v>1.9814814814814785E-2</v>
      </c>
      <c r="M27" s="47">
        <f>H27-E27</f>
        <v>6.6157407407407387E-2</v>
      </c>
      <c r="N27" s="46"/>
      <c r="O27" s="43">
        <v>8.356481481481437E-3</v>
      </c>
      <c r="P27" s="44">
        <v>3.8182870370370381E-2</v>
      </c>
      <c r="Q27" s="44">
        <v>2.0995370370370414E-2</v>
      </c>
      <c r="R27" s="47">
        <v>6.7534722222222232E-2</v>
      </c>
      <c r="S27" s="52"/>
      <c r="T27" s="43"/>
      <c r="U27" s="44"/>
      <c r="V27" s="44"/>
      <c r="W27" s="47"/>
      <c r="X27" s="49"/>
      <c r="Y27" s="53"/>
      <c r="Z27" s="54"/>
      <c r="AA27" s="45"/>
      <c r="AB27" s="48"/>
      <c r="AC27" s="55"/>
      <c r="AD27" s="54">
        <f>ABS(R27-M27)</f>
        <v>1.3773148148148451E-3</v>
      </c>
      <c r="AE27" s="56"/>
      <c r="AF27" s="50" t="str">
        <f t="shared" si="0"/>
        <v>Improvement</v>
      </c>
      <c r="AG27" s="58">
        <f t="shared" si="1"/>
        <v>1</v>
      </c>
      <c r="AH27" s="18" t="str">
        <f t="shared" si="2"/>
        <v>Deterioriation</v>
      </c>
      <c r="AI27" s="58">
        <f t="shared" si="3"/>
        <v>0</v>
      </c>
    </row>
    <row r="28" spans="1:35" ht="12" customHeight="1">
      <c r="A28" s="36">
        <v>4</v>
      </c>
      <c r="B28" s="41" t="s">
        <v>58</v>
      </c>
      <c r="C28" s="42" t="s">
        <v>14</v>
      </c>
      <c r="D28" s="42"/>
      <c r="E28" s="43">
        <v>0.31458333333333333</v>
      </c>
      <c r="F28" s="43">
        <v>0.32315972222222222</v>
      </c>
      <c r="G28" s="43">
        <v>0.36192129629629632</v>
      </c>
      <c r="H28" s="43">
        <v>0.38085648148148149</v>
      </c>
      <c r="I28" s="46"/>
      <c r="J28" s="43">
        <f>F28-E28</f>
        <v>8.5763888888888973E-3</v>
      </c>
      <c r="K28" s="44">
        <f>G28-F28</f>
        <v>3.8761574074074101E-2</v>
      </c>
      <c r="L28" s="44">
        <f>H28-G28</f>
        <v>1.8935185185185166E-2</v>
      </c>
      <c r="M28" s="47">
        <f>H28-E28</f>
        <v>6.6273148148148164E-2</v>
      </c>
      <c r="N28" s="46"/>
      <c r="O28" s="43">
        <v>8.3217592592592649E-3</v>
      </c>
      <c r="P28" s="44">
        <v>3.8148148148148098E-2</v>
      </c>
      <c r="Q28" s="44">
        <v>1.9618055555555569E-2</v>
      </c>
      <c r="R28" s="47">
        <v>6.6087962962962932E-2</v>
      </c>
      <c r="S28" s="52"/>
      <c r="T28" s="43">
        <v>8.564814814814815E-3</v>
      </c>
      <c r="U28" s="44">
        <v>4.1377314814814818E-2</v>
      </c>
      <c r="V28" s="44">
        <v>2.2233796296296297E-2</v>
      </c>
      <c r="W28" s="47">
        <v>7.2175925925925921E-2</v>
      </c>
      <c r="X28" s="49"/>
      <c r="Y28" s="53"/>
      <c r="Z28" s="54">
        <f>ABS(W28-M28)</f>
        <v>5.9027777777777568E-3</v>
      </c>
      <c r="AA28" s="45"/>
      <c r="AB28" s="48"/>
      <c r="AC28" s="55"/>
      <c r="AD28" s="54">
        <f>ABS(R28-M28)</f>
        <v>1.8518518518523264E-4</v>
      </c>
      <c r="AE28" s="56"/>
      <c r="AF28" s="50" t="str">
        <f>IF((R28-M28)&gt;0,"Improvement",IF((R28-M28)=0,"No change","Deterioriation"))</f>
        <v>Deterioriation</v>
      </c>
      <c r="AG28" s="58">
        <f>IF(AF28="Improvement",1,0)</f>
        <v>0</v>
      </c>
      <c r="AH28" s="18" t="str">
        <f>IF((W28-M28)&gt;0,"Improvement",IF((W28-M28)=0,"No change","Deterioriation"))</f>
        <v>Improvement</v>
      </c>
      <c r="AI28" s="58">
        <f>IF(AH28="Improvement",1,0)</f>
        <v>1</v>
      </c>
    </row>
    <row r="29" spans="1:35" ht="12" customHeight="1">
      <c r="A29" s="36">
        <v>11</v>
      </c>
      <c r="B29" s="41" t="s">
        <v>136</v>
      </c>
      <c r="C29" s="42" t="s">
        <v>14</v>
      </c>
      <c r="D29" s="42" t="s">
        <v>131</v>
      </c>
      <c r="E29" s="43">
        <v>0.32847222222222222</v>
      </c>
      <c r="F29" s="43">
        <v>0.33711805555555557</v>
      </c>
      <c r="G29" s="44">
        <v>0.37372685185185189</v>
      </c>
      <c r="H29" s="43">
        <v>0.39535879629629633</v>
      </c>
      <c r="I29" s="46"/>
      <c r="J29" s="43">
        <f>F29-E29</f>
        <v>8.6458333333333526E-3</v>
      </c>
      <c r="K29" s="44">
        <f>G29-F29</f>
        <v>3.660879629629632E-2</v>
      </c>
      <c r="L29" s="44">
        <f>H29-G29</f>
        <v>2.163194444444444E-2</v>
      </c>
      <c r="M29" s="47">
        <f>H29-E29</f>
        <v>6.6886574074074112E-2</v>
      </c>
      <c r="N29" s="46"/>
      <c r="O29" s="43"/>
      <c r="P29" s="44"/>
      <c r="Q29" s="44"/>
      <c r="R29" s="47"/>
      <c r="S29" s="52"/>
      <c r="T29" s="43"/>
      <c r="U29" s="44"/>
      <c r="V29" s="44"/>
      <c r="W29" s="47"/>
      <c r="X29" s="49"/>
      <c r="Y29" s="53"/>
      <c r="Z29" s="54"/>
      <c r="AA29" s="45"/>
      <c r="AB29" s="48"/>
      <c r="AC29" s="55"/>
      <c r="AD29" s="54"/>
      <c r="AE29" s="56"/>
      <c r="AF29" s="50" t="str">
        <f t="shared" si="0"/>
        <v>Deterioriation</v>
      </c>
      <c r="AG29" s="58">
        <f t="shared" si="1"/>
        <v>0</v>
      </c>
      <c r="AH29" s="18" t="str">
        <f t="shared" si="2"/>
        <v>Deterioriation</v>
      </c>
      <c r="AI29" s="58">
        <f t="shared" si="3"/>
        <v>0</v>
      </c>
    </row>
    <row r="30" spans="1:35" ht="12" customHeight="1">
      <c r="A30" s="36">
        <v>69</v>
      </c>
      <c r="B30" s="41" t="s">
        <v>149</v>
      </c>
      <c r="C30" s="42" t="s">
        <v>14</v>
      </c>
      <c r="D30" s="42"/>
      <c r="E30" s="43">
        <v>0.42499999999999999</v>
      </c>
      <c r="F30" s="43">
        <v>0.4334837962962963</v>
      </c>
      <c r="G30" s="43">
        <v>0.47237268518518521</v>
      </c>
      <c r="H30" s="43">
        <v>0.49192129629629627</v>
      </c>
      <c r="I30" s="46"/>
      <c r="J30" s="43">
        <f>F30-E30</f>
        <v>8.4837962962963087E-3</v>
      </c>
      <c r="K30" s="44">
        <f>G30-F30</f>
        <v>3.8888888888888917E-2</v>
      </c>
      <c r="L30" s="44">
        <f>H30-G30</f>
        <v>1.9548611111111058E-2</v>
      </c>
      <c r="M30" s="47">
        <f>H30-E30</f>
        <v>6.6921296296296284E-2</v>
      </c>
      <c r="N30" s="46"/>
      <c r="O30" s="43"/>
      <c r="P30" s="44"/>
      <c r="Q30" s="44"/>
      <c r="R30" s="47"/>
      <c r="S30" s="52"/>
      <c r="T30" s="43"/>
      <c r="U30" s="44"/>
      <c r="V30" s="44"/>
      <c r="W30" s="47"/>
      <c r="X30" s="49"/>
      <c r="Y30" s="53"/>
      <c r="Z30" s="54"/>
      <c r="AA30" s="45"/>
      <c r="AB30" s="48"/>
      <c r="AC30" s="55"/>
      <c r="AD30" s="54"/>
      <c r="AE30" s="56"/>
      <c r="AF30" s="50" t="str">
        <f t="shared" si="0"/>
        <v>Deterioriation</v>
      </c>
      <c r="AG30" s="58">
        <f t="shared" si="1"/>
        <v>0</v>
      </c>
      <c r="AH30" s="18" t="str">
        <f t="shared" si="2"/>
        <v>Deterioriation</v>
      </c>
      <c r="AI30" s="58">
        <f t="shared" si="3"/>
        <v>0</v>
      </c>
    </row>
    <row r="31" spans="1:35" ht="12" customHeight="1">
      <c r="A31" s="36">
        <v>72</v>
      </c>
      <c r="B31" s="41" t="s">
        <v>150</v>
      </c>
      <c r="C31" s="42" t="s">
        <v>14</v>
      </c>
      <c r="D31" s="42"/>
      <c r="E31" s="43">
        <v>0.42499999999999999</v>
      </c>
      <c r="F31" s="43">
        <v>0.43313657407407408</v>
      </c>
      <c r="G31" s="43">
        <v>0.46736111111111112</v>
      </c>
      <c r="H31" s="43">
        <v>0.49261574074074077</v>
      </c>
      <c r="I31" s="46"/>
      <c r="J31" s="43">
        <f>F31-E31</f>
        <v>8.1365740740740877E-3</v>
      </c>
      <c r="K31" s="44">
        <f>G31-F31</f>
        <v>3.4224537037037039E-2</v>
      </c>
      <c r="L31" s="44">
        <f>H31-G31</f>
        <v>2.5254629629629655E-2</v>
      </c>
      <c r="M31" s="47">
        <f>H31-E31</f>
        <v>6.7615740740740782E-2</v>
      </c>
      <c r="N31" s="46"/>
      <c r="O31" s="43"/>
      <c r="P31" s="44"/>
      <c r="Q31" s="44"/>
      <c r="R31" s="47"/>
      <c r="S31" s="52"/>
      <c r="T31" s="43"/>
      <c r="U31" s="44"/>
      <c r="V31" s="44"/>
      <c r="W31" s="47"/>
      <c r="X31" s="49"/>
      <c r="Y31" s="53"/>
      <c r="Z31" s="54"/>
      <c r="AA31" s="45"/>
      <c r="AB31" s="48"/>
      <c r="AC31" s="55"/>
      <c r="AD31" s="54"/>
      <c r="AE31" s="56"/>
      <c r="AF31" s="50" t="str">
        <f t="shared" si="0"/>
        <v>Deterioriation</v>
      </c>
      <c r="AG31" s="58">
        <f t="shared" si="1"/>
        <v>0</v>
      </c>
      <c r="AH31" s="18" t="str">
        <f t="shared" si="2"/>
        <v>Deterioriation</v>
      </c>
      <c r="AI31" s="58">
        <f t="shared" si="3"/>
        <v>0</v>
      </c>
    </row>
    <row r="32" spans="1:35" s="81" customFormat="1" ht="12" customHeight="1">
      <c r="A32" s="36">
        <v>70</v>
      </c>
      <c r="B32" s="41" t="s">
        <v>151</v>
      </c>
      <c r="C32" s="42" t="s">
        <v>14</v>
      </c>
      <c r="D32" s="42"/>
      <c r="E32" s="43">
        <v>0.42499999999999999</v>
      </c>
      <c r="F32" s="43">
        <v>0.43408564814814815</v>
      </c>
      <c r="G32" s="43">
        <v>0.47262731481481479</v>
      </c>
      <c r="H32" s="43">
        <v>0.49280092592592589</v>
      </c>
      <c r="I32" s="46"/>
      <c r="J32" s="43">
        <f>F32-E32</f>
        <v>9.0856481481481621E-3</v>
      </c>
      <c r="K32" s="44">
        <f>G32-F32</f>
        <v>3.8541666666666641E-2</v>
      </c>
      <c r="L32" s="44">
        <f>H32-G32</f>
        <v>2.0173611111111101E-2</v>
      </c>
      <c r="M32" s="47">
        <f>H32-E32</f>
        <v>6.7800925925925903E-2</v>
      </c>
      <c r="N32" s="46"/>
      <c r="O32" s="43"/>
      <c r="P32" s="44"/>
      <c r="Q32" s="44"/>
      <c r="R32" s="47"/>
      <c r="S32" s="52"/>
      <c r="T32" s="43"/>
      <c r="U32" s="44"/>
      <c r="V32" s="44"/>
      <c r="W32" s="47"/>
      <c r="X32" s="49"/>
      <c r="Y32" s="53"/>
      <c r="Z32" s="54"/>
      <c r="AA32" s="45"/>
      <c r="AB32" s="48"/>
      <c r="AC32" s="55"/>
      <c r="AD32" s="54"/>
      <c r="AE32" s="77"/>
      <c r="AF32" s="78" t="str">
        <f t="shared" si="0"/>
        <v>Deterioriation</v>
      </c>
      <c r="AG32" s="79">
        <f t="shared" si="1"/>
        <v>0</v>
      </c>
      <c r="AH32" s="80" t="str">
        <f t="shared" si="2"/>
        <v>Deterioriation</v>
      </c>
      <c r="AI32" s="79">
        <f t="shared" si="3"/>
        <v>0</v>
      </c>
    </row>
    <row r="33" spans="1:35" ht="12" customHeight="1">
      <c r="A33" s="36">
        <v>9</v>
      </c>
      <c r="B33" s="41" t="s">
        <v>42</v>
      </c>
      <c r="C33" s="42" t="s">
        <v>16</v>
      </c>
      <c r="D33" s="42"/>
      <c r="E33" s="43">
        <v>0.32847222222222222</v>
      </c>
      <c r="F33" s="43">
        <v>0.33760416666666665</v>
      </c>
      <c r="G33" s="43">
        <v>0.37488425925925922</v>
      </c>
      <c r="H33" s="43">
        <v>0.39630787037037035</v>
      </c>
      <c r="I33" s="46"/>
      <c r="J33" s="43">
        <f>F33-E33</f>
        <v>9.1319444444444287E-3</v>
      </c>
      <c r="K33" s="44">
        <f>G33-F33</f>
        <v>3.7280092592592573E-2</v>
      </c>
      <c r="L33" s="44">
        <f>H33-G33</f>
        <v>2.1423611111111129E-2</v>
      </c>
      <c r="M33" s="47">
        <f>H33-E33</f>
        <v>6.7835648148148131E-2</v>
      </c>
      <c r="N33" s="46"/>
      <c r="O33" s="43">
        <v>9.1435185185184675E-3</v>
      </c>
      <c r="P33" s="44">
        <v>3.594907407407405E-2</v>
      </c>
      <c r="Q33" s="44">
        <v>2.1516203703703718E-2</v>
      </c>
      <c r="R33" s="47">
        <v>6.6608796296296235E-2</v>
      </c>
      <c r="S33" s="52"/>
      <c r="T33" s="43">
        <v>9.432870370370371E-3</v>
      </c>
      <c r="U33" s="44">
        <v>3.9039351851851853E-2</v>
      </c>
      <c r="V33" s="44">
        <v>2.2210648148148149E-2</v>
      </c>
      <c r="W33" s="47">
        <v>7.0682870370370368E-2</v>
      </c>
      <c r="X33" s="49"/>
      <c r="Y33" s="53"/>
      <c r="Z33" s="54">
        <f>ABS(W33-M33)</f>
        <v>2.8472222222222371E-3</v>
      </c>
      <c r="AA33" s="45"/>
      <c r="AB33" s="48"/>
      <c r="AC33" s="55"/>
      <c r="AD33" s="54">
        <f>ABS(R33-M33)</f>
        <v>1.2268518518518956E-3</v>
      </c>
      <c r="AE33" s="56"/>
      <c r="AF33" s="50" t="str">
        <f t="shared" si="0"/>
        <v>Deterioriation</v>
      </c>
      <c r="AG33" s="58">
        <f t="shared" si="1"/>
        <v>0</v>
      </c>
      <c r="AH33" s="18" t="str">
        <f t="shared" si="2"/>
        <v>Improvement</v>
      </c>
      <c r="AI33" s="58">
        <f t="shared" si="3"/>
        <v>1</v>
      </c>
    </row>
    <row r="34" spans="1:35" ht="12" customHeight="1">
      <c r="A34" s="36">
        <v>16</v>
      </c>
      <c r="B34" s="41" t="s">
        <v>57</v>
      </c>
      <c r="C34" s="42" t="s">
        <v>14</v>
      </c>
      <c r="D34" s="42"/>
      <c r="E34" s="43">
        <v>0.32847222222222222</v>
      </c>
      <c r="F34" s="43">
        <v>0.33716435185185184</v>
      </c>
      <c r="G34" s="43">
        <v>0.37554398148148144</v>
      </c>
      <c r="H34" s="43">
        <v>0.3964699074074074</v>
      </c>
      <c r="I34" s="46"/>
      <c r="J34" s="43">
        <f>F34-E34</f>
        <v>8.6921296296296191E-3</v>
      </c>
      <c r="K34" s="44">
        <f>G34-F34</f>
        <v>3.8379629629629597E-2</v>
      </c>
      <c r="L34" s="44">
        <f>H34-G34</f>
        <v>2.0925925925925959E-2</v>
      </c>
      <c r="M34" s="47">
        <f>H34-E34</f>
        <v>6.7997685185185175E-2</v>
      </c>
      <c r="N34" s="46"/>
      <c r="O34" s="43">
        <v>8.4606481481481199E-3</v>
      </c>
      <c r="P34" s="44">
        <v>4.0081018518518474E-2</v>
      </c>
      <c r="Q34" s="44">
        <v>2.1469907407407507E-2</v>
      </c>
      <c r="R34" s="47">
        <v>7.0011574074074101E-2</v>
      </c>
      <c r="S34" s="52"/>
      <c r="T34" s="43">
        <v>8.773148148148148E-3</v>
      </c>
      <c r="U34" s="44">
        <v>4.099537037037037E-2</v>
      </c>
      <c r="V34" s="44">
        <v>2.146990740740741E-2</v>
      </c>
      <c r="W34" s="47">
        <v>7.1238425925925927E-2</v>
      </c>
      <c r="X34" s="49"/>
      <c r="Y34" s="53"/>
      <c r="Z34" s="54">
        <f>ABS(W34-M34)</f>
        <v>3.2407407407407524E-3</v>
      </c>
      <c r="AA34" s="45"/>
      <c r="AB34" s="48"/>
      <c r="AC34" s="55"/>
      <c r="AD34" s="54">
        <f>ABS(R34-M34)</f>
        <v>2.0138888888889261E-3</v>
      </c>
      <c r="AE34" s="56"/>
      <c r="AF34" s="50" t="str">
        <f t="shared" si="0"/>
        <v>Improvement</v>
      </c>
      <c r="AG34" s="58">
        <f t="shared" si="1"/>
        <v>1</v>
      </c>
      <c r="AH34" s="18" t="str">
        <f t="shared" si="2"/>
        <v>Improvement</v>
      </c>
      <c r="AI34" s="58">
        <f t="shared" si="3"/>
        <v>1</v>
      </c>
    </row>
    <row r="35" spans="1:35" ht="12" customHeight="1">
      <c r="A35" s="36">
        <v>48</v>
      </c>
      <c r="B35" s="41" t="s">
        <v>93</v>
      </c>
      <c r="C35" s="42" t="s">
        <v>14</v>
      </c>
      <c r="D35" s="42"/>
      <c r="E35" s="43">
        <v>0.38125000000000003</v>
      </c>
      <c r="F35" s="43">
        <v>0.3897106481481481</v>
      </c>
      <c r="G35" s="43">
        <v>0.42777777777777781</v>
      </c>
      <c r="H35" s="43">
        <v>0.44967592592592592</v>
      </c>
      <c r="I35" s="46"/>
      <c r="J35" s="43">
        <f>F35-E35</f>
        <v>8.4606481481480644E-3</v>
      </c>
      <c r="K35" s="44">
        <f>G35-F35</f>
        <v>3.8067129629629715E-2</v>
      </c>
      <c r="L35" s="44">
        <f>H35-G35</f>
        <v>2.1898148148148111E-2</v>
      </c>
      <c r="M35" s="47">
        <f>H35-E35</f>
        <v>6.842592592592589E-2</v>
      </c>
      <c r="N35" s="46"/>
      <c r="O35" s="43">
        <v>8.5069444444443865E-3</v>
      </c>
      <c r="P35" s="44">
        <v>3.9166666666666627E-2</v>
      </c>
      <c r="Q35" s="44">
        <v>2.300925925925934E-2</v>
      </c>
      <c r="R35" s="47">
        <v>7.0682870370370354E-2</v>
      </c>
      <c r="S35" s="52"/>
      <c r="T35" s="43"/>
      <c r="U35" s="44"/>
      <c r="V35" s="44"/>
      <c r="W35" s="47"/>
      <c r="X35" s="49"/>
      <c r="Y35" s="53"/>
      <c r="Z35" s="54"/>
      <c r="AA35" s="45"/>
      <c r="AB35" s="48"/>
      <c r="AC35" s="55"/>
      <c r="AD35" s="54">
        <f>ABS(R35-M35)</f>
        <v>2.2569444444444642E-3</v>
      </c>
      <c r="AE35" s="56"/>
      <c r="AF35" s="50"/>
      <c r="AG35" s="58"/>
      <c r="AH35" s="18"/>
      <c r="AI35" s="58"/>
    </row>
    <row r="36" spans="1:35" ht="12" customHeight="1">
      <c r="A36" s="36">
        <v>58</v>
      </c>
      <c r="B36" s="41" t="s">
        <v>128</v>
      </c>
      <c r="C36" s="42" t="s">
        <v>14</v>
      </c>
      <c r="D36" s="42"/>
      <c r="E36" s="43">
        <v>0.39583333333333331</v>
      </c>
      <c r="F36" s="43">
        <v>0.40417824074074077</v>
      </c>
      <c r="G36" s="43">
        <v>0.44436342592592593</v>
      </c>
      <c r="H36" s="43">
        <v>0.46432870370370366</v>
      </c>
      <c r="I36" s="46"/>
      <c r="J36" s="43">
        <f>F36-E36</f>
        <v>8.3449074074074536E-3</v>
      </c>
      <c r="K36" s="44">
        <f>G36-F36</f>
        <v>4.0185185185185157E-2</v>
      </c>
      <c r="L36" s="44">
        <f>H36-G36</f>
        <v>1.9965277777777735E-2</v>
      </c>
      <c r="M36" s="47">
        <f>H36-E36</f>
        <v>6.8495370370370345E-2</v>
      </c>
      <c r="N36" s="46"/>
      <c r="O36" s="43">
        <v>8.5416666666666696E-3</v>
      </c>
      <c r="P36" s="44">
        <v>3.3877314814814818E-2</v>
      </c>
      <c r="Q36" s="44">
        <v>2.090277777777777E-2</v>
      </c>
      <c r="R36" s="47">
        <v>6.3321759259259258E-2</v>
      </c>
      <c r="S36" s="52"/>
      <c r="T36" s="43"/>
      <c r="U36" s="44"/>
      <c r="V36" s="44"/>
      <c r="W36" s="47"/>
      <c r="X36" s="49"/>
      <c r="Y36" s="53"/>
      <c r="Z36" s="54"/>
      <c r="AA36" s="45"/>
      <c r="AB36" s="48"/>
      <c r="AC36" s="55"/>
      <c r="AD36" s="54">
        <f>ABS(R36-M36)</f>
        <v>5.1736111111110872E-3</v>
      </c>
      <c r="AE36" s="56"/>
      <c r="AF36" s="50" t="str">
        <f t="shared" si="0"/>
        <v>Deterioriation</v>
      </c>
      <c r="AG36" s="58">
        <f t="shared" si="1"/>
        <v>0</v>
      </c>
      <c r="AH36" s="18" t="str">
        <f t="shared" si="2"/>
        <v>Deterioriation</v>
      </c>
      <c r="AI36" s="58">
        <f t="shared" si="3"/>
        <v>0</v>
      </c>
    </row>
    <row r="37" spans="1:35" ht="12" customHeight="1">
      <c r="A37" s="36">
        <v>36</v>
      </c>
      <c r="B37" s="41" t="s">
        <v>86</v>
      </c>
      <c r="C37" s="42" t="s">
        <v>14</v>
      </c>
      <c r="D37" s="42" t="s">
        <v>131</v>
      </c>
      <c r="E37" s="43">
        <v>0.36736111111111108</v>
      </c>
      <c r="F37" s="43">
        <v>0.37730324074074079</v>
      </c>
      <c r="G37" s="43">
        <v>0.41534722222222226</v>
      </c>
      <c r="H37" s="43">
        <v>0.43597222222222221</v>
      </c>
      <c r="I37" s="46"/>
      <c r="J37" s="43">
        <f>F37-E37</f>
        <v>9.9421296296297035E-3</v>
      </c>
      <c r="K37" s="44">
        <f>G37-F37</f>
        <v>3.804398148148147E-2</v>
      </c>
      <c r="L37" s="44">
        <f>H37-G37</f>
        <v>2.0624999999999949E-2</v>
      </c>
      <c r="M37" s="47">
        <f>H37-E37</f>
        <v>6.8611111111111123E-2</v>
      </c>
      <c r="N37" s="46"/>
      <c r="O37" s="43">
        <v>9.8958333333333259E-3</v>
      </c>
      <c r="P37" s="44">
        <v>4.0972222222222188E-2</v>
      </c>
      <c r="Q37" s="44">
        <v>2.1157407407407403E-2</v>
      </c>
      <c r="R37" s="47">
        <v>7.2025462962962916E-2</v>
      </c>
      <c r="S37" s="52"/>
      <c r="T37" s="43"/>
      <c r="U37" s="44"/>
      <c r="V37" s="44"/>
      <c r="W37" s="47"/>
      <c r="X37" s="49"/>
      <c r="Y37" s="53"/>
      <c r="Z37" s="54"/>
      <c r="AA37" s="45"/>
      <c r="AB37" s="48"/>
      <c r="AC37" s="55"/>
      <c r="AD37" s="54">
        <f>ABS(R37-M37)</f>
        <v>3.4143518518517935E-3</v>
      </c>
      <c r="AE37" s="56"/>
      <c r="AF37" s="50" t="str">
        <f t="shared" si="0"/>
        <v>Improvement</v>
      </c>
      <c r="AG37" s="58">
        <f t="shared" si="1"/>
        <v>1</v>
      </c>
      <c r="AH37" s="18" t="str">
        <f t="shared" si="2"/>
        <v>Deterioriation</v>
      </c>
      <c r="AI37" s="58">
        <f t="shared" si="3"/>
        <v>0</v>
      </c>
    </row>
    <row r="38" spans="1:35" ht="12" customHeight="1">
      <c r="A38" s="36">
        <v>12</v>
      </c>
      <c r="B38" s="41" t="s">
        <v>65</v>
      </c>
      <c r="C38" s="42" t="s">
        <v>14</v>
      </c>
      <c r="D38" s="42"/>
      <c r="E38" s="43">
        <v>0.32847222222222222</v>
      </c>
      <c r="F38" s="43">
        <v>0.3369328703703704</v>
      </c>
      <c r="G38" s="43">
        <v>0.37593750000000004</v>
      </c>
      <c r="H38" s="43">
        <v>0.39725694444444443</v>
      </c>
      <c r="I38" s="46"/>
      <c r="J38" s="43">
        <f>F38-E38</f>
        <v>8.4606481481481755E-3</v>
      </c>
      <c r="K38" s="44">
        <f>G38-F38</f>
        <v>3.9004629629629639E-2</v>
      </c>
      <c r="L38" s="44">
        <f>H38-G38</f>
        <v>2.1319444444444391E-2</v>
      </c>
      <c r="M38" s="47">
        <f>H38-E38</f>
        <v>6.8784722222222205E-2</v>
      </c>
      <c r="N38" s="46"/>
      <c r="O38" s="43">
        <v>8.5416666666666696E-3</v>
      </c>
      <c r="P38" s="44">
        <v>4.037037037037039E-2</v>
      </c>
      <c r="Q38" s="44">
        <v>2.3252314814814767E-2</v>
      </c>
      <c r="R38" s="47">
        <v>7.2164351851851827E-2</v>
      </c>
      <c r="S38" s="52"/>
      <c r="T38" s="43">
        <v>8.5763888888888886E-3</v>
      </c>
      <c r="U38" s="44">
        <v>4.8958333333333333E-2</v>
      </c>
      <c r="V38" s="44">
        <v>2.4606481481481479E-2</v>
      </c>
      <c r="W38" s="47">
        <v>8.2141203703703702E-2</v>
      </c>
      <c r="X38" s="49"/>
      <c r="Y38" s="53"/>
      <c r="Z38" s="54">
        <f>ABS(W38-M38)</f>
        <v>1.3356481481481497E-2</v>
      </c>
      <c r="AA38" s="45"/>
      <c r="AB38" s="48"/>
      <c r="AC38" s="55"/>
      <c r="AD38" s="54">
        <f>ABS(R38-M38)</f>
        <v>3.3796296296296213E-3</v>
      </c>
      <c r="AE38" s="56"/>
      <c r="AF38" s="50" t="str">
        <f t="shared" si="0"/>
        <v>Improvement</v>
      </c>
      <c r="AG38" s="58">
        <f t="shared" si="1"/>
        <v>1</v>
      </c>
      <c r="AH38" s="18" t="str">
        <f t="shared" si="2"/>
        <v>Improvement</v>
      </c>
      <c r="AI38" s="58">
        <f t="shared" si="3"/>
        <v>1</v>
      </c>
    </row>
    <row r="39" spans="1:35" ht="12" customHeight="1">
      <c r="A39" s="36">
        <v>33</v>
      </c>
      <c r="B39" s="41" t="s">
        <v>197</v>
      </c>
      <c r="C39" s="42" t="s">
        <v>14</v>
      </c>
      <c r="D39" s="42"/>
      <c r="E39" s="43">
        <v>0.38125000000000003</v>
      </c>
      <c r="F39" s="43">
        <v>0.39037037037037042</v>
      </c>
      <c r="G39" s="43">
        <v>0.43072916666666666</v>
      </c>
      <c r="H39" s="43">
        <v>0.4502430555555556</v>
      </c>
      <c r="I39" s="46"/>
      <c r="J39" s="63">
        <f>F39-E39</f>
        <v>9.1203703703703898E-3</v>
      </c>
      <c r="K39" s="82">
        <f>G39-F39</f>
        <v>4.035879629629624E-2</v>
      </c>
      <c r="L39" s="44">
        <f>H39-G39</f>
        <v>1.9513888888888942E-2</v>
      </c>
      <c r="M39" s="47">
        <f>H39-E39</f>
        <v>6.8993055555555571E-2</v>
      </c>
      <c r="N39" s="46"/>
      <c r="O39" s="43"/>
      <c r="P39" s="44"/>
      <c r="Q39" s="44"/>
      <c r="R39" s="47"/>
      <c r="S39" s="52"/>
      <c r="T39" s="43"/>
      <c r="U39" s="44"/>
      <c r="V39" s="44"/>
      <c r="W39" s="47"/>
      <c r="X39" s="49"/>
      <c r="Y39" s="53"/>
      <c r="Z39" s="54"/>
      <c r="AA39" s="45"/>
      <c r="AB39" s="48"/>
      <c r="AC39" s="55"/>
      <c r="AD39" s="54"/>
      <c r="AE39" s="56"/>
      <c r="AF39" s="50" t="str">
        <f t="shared" si="0"/>
        <v>Deterioriation</v>
      </c>
      <c r="AG39" s="58">
        <f t="shared" si="1"/>
        <v>0</v>
      </c>
      <c r="AH39" s="18" t="str">
        <f t="shared" si="2"/>
        <v>Deterioriation</v>
      </c>
      <c r="AI39" s="58">
        <f t="shared" si="3"/>
        <v>0</v>
      </c>
    </row>
    <row r="40" spans="1:35" ht="12" customHeight="1">
      <c r="A40" s="36">
        <v>62</v>
      </c>
      <c r="B40" s="41" t="s">
        <v>140</v>
      </c>
      <c r="C40" s="42" t="s">
        <v>16</v>
      </c>
      <c r="D40" s="42"/>
      <c r="E40" s="43">
        <v>0.41180555555555554</v>
      </c>
      <c r="F40" s="43">
        <v>0.42113425925925929</v>
      </c>
      <c r="G40" s="43">
        <v>0.46143518518518517</v>
      </c>
      <c r="H40" s="43">
        <v>0.48083333333333328</v>
      </c>
      <c r="I40" s="46"/>
      <c r="J40" s="43">
        <f>F40-E40</f>
        <v>9.3287037037037557E-3</v>
      </c>
      <c r="K40" s="44">
        <f>G40-F40</f>
        <v>4.0300925925925879E-2</v>
      </c>
      <c r="L40" s="44">
        <f>H40-G40</f>
        <v>1.9398148148148109E-2</v>
      </c>
      <c r="M40" s="47">
        <f>H40-E40</f>
        <v>6.9027777777777743E-2</v>
      </c>
      <c r="N40" s="46"/>
      <c r="O40" s="43"/>
      <c r="P40" s="44"/>
      <c r="Q40" s="44"/>
      <c r="R40" s="47"/>
      <c r="S40" s="52"/>
      <c r="T40" s="43"/>
      <c r="U40" s="44"/>
      <c r="V40" s="44"/>
      <c r="W40" s="47"/>
      <c r="X40" s="49"/>
      <c r="Y40" s="53"/>
      <c r="Z40" s="54"/>
      <c r="AA40" s="45"/>
      <c r="AB40" s="48"/>
      <c r="AC40" s="55"/>
      <c r="AD40" s="54"/>
      <c r="AE40" s="56"/>
      <c r="AF40" s="50" t="str">
        <f t="shared" si="0"/>
        <v>Deterioriation</v>
      </c>
      <c r="AG40" s="58">
        <f t="shared" si="1"/>
        <v>0</v>
      </c>
      <c r="AH40" s="18" t="str">
        <f t="shared" si="2"/>
        <v>Deterioriation</v>
      </c>
      <c r="AI40" s="58">
        <f t="shared" si="3"/>
        <v>0</v>
      </c>
    </row>
    <row r="41" spans="1:35" ht="12" customHeight="1">
      <c r="A41" s="36">
        <v>3</v>
      </c>
      <c r="B41" s="41" t="s">
        <v>85</v>
      </c>
      <c r="C41" s="42" t="s">
        <v>14</v>
      </c>
      <c r="D41" s="42"/>
      <c r="E41" s="43">
        <v>0.31458333333333333</v>
      </c>
      <c r="F41" s="43">
        <v>0.32337962962962963</v>
      </c>
      <c r="G41" s="43">
        <v>0.36141203703703706</v>
      </c>
      <c r="H41" s="43">
        <v>0.38379629629629625</v>
      </c>
      <c r="I41" s="46"/>
      <c r="J41" s="43">
        <f>F41-E41</f>
        <v>8.7962962962963021E-3</v>
      </c>
      <c r="K41" s="44">
        <f>G41-F41</f>
        <v>3.8032407407407431E-2</v>
      </c>
      <c r="L41" s="44">
        <f>H41-G41</f>
        <v>2.2384259259259187E-2</v>
      </c>
      <c r="M41" s="47">
        <f>H41-E41</f>
        <v>6.9212962962962921E-2</v>
      </c>
      <c r="N41" s="46"/>
      <c r="O41" s="43">
        <v>9.0162037037037068E-3</v>
      </c>
      <c r="P41" s="44">
        <v>4.1874999999999996E-2</v>
      </c>
      <c r="Q41" s="44">
        <v>2.3194444444444406E-2</v>
      </c>
      <c r="R41" s="47">
        <v>7.4085648148148109E-2</v>
      </c>
      <c r="S41" s="52"/>
      <c r="T41" s="43"/>
      <c r="U41" s="44"/>
      <c r="V41" s="44"/>
      <c r="W41" s="47"/>
      <c r="X41" s="49"/>
      <c r="Y41" s="53"/>
      <c r="Z41" s="54"/>
      <c r="AA41" s="45"/>
      <c r="AB41" s="48"/>
      <c r="AC41" s="55"/>
      <c r="AD41" s="54">
        <f>ABS(R41-M41)</f>
        <v>4.8726851851851882E-3</v>
      </c>
      <c r="AE41" s="56"/>
      <c r="AF41" s="50" t="str">
        <f t="shared" si="0"/>
        <v>Improvement</v>
      </c>
      <c r="AG41" s="58">
        <f t="shared" si="1"/>
        <v>1</v>
      </c>
      <c r="AH41" s="18" t="str">
        <f t="shared" si="2"/>
        <v>Deterioriation</v>
      </c>
      <c r="AI41" s="58">
        <f t="shared" si="3"/>
        <v>0</v>
      </c>
    </row>
    <row r="42" spans="1:35" ht="12" customHeight="1">
      <c r="A42" s="36">
        <v>38</v>
      </c>
      <c r="B42" s="41" t="s">
        <v>134</v>
      </c>
      <c r="C42" s="42" t="s">
        <v>14</v>
      </c>
      <c r="D42" s="42"/>
      <c r="E42" s="43">
        <v>0.36736111111111108</v>
      </c>
      <c r="F42" s="43">
        <v>0.37620370370370365</v>
      </c>
      <c r="G42" s="43">
        <v>0.41605324074074074</v>
      </c>
      <c r="H42" s="43">
        <v>0.4366666666666667</v>
      </c>
      <c r="I42" s="46"/>
      <c r="J42" s="43">
        <f>F42-E42</f>
        <v>8.8425925925925686E-3</v>
      </c>
      <c r="K42" s="44">
        <f>G42-F42</f>
        <v>3.9849537037037086E-2</v>
      </c>
      <c r="L42" s="44">
        <f>H42-G42</f>
        <v>2.0613425925925966E-2</v>
      </c>
      <c r="M42" s="47">
        <f>H42-E42</f>
        <v>6.930555555555562E-2</v>
      </c>
      <c r="N42" s="46"/>
      <c r="O42" s="43"/>
      <c r="P42" s="44"/>
      <c r="Q42" s="44"/>
      <c r="R42" s="47"/>
      <c r="S42" s="52"/>
      <c r="T42" s="43"/>
      <c r="U42" s="44"/>
      <c r="V42" s="44"/>
      <c r="W42" s="47"/>
      <c r="X42" s="49"/>
      <c r="Y42" s="53"/>
      <c r="Z42" s="54"/>
      <c r="AA42" s="45"/>
      <c r="AB42" s="48"/>
      <c r="AC42" s="55"/>
      <c r="AD42" s="54"/>
      <c r="AE42" s="56"/>
      <c r="AF42" s="50" t="str">
        <f t="shared" si="0"/>
        <v>Deterioriation</v>
      </c>
      <c r="AG42" s="58">
        <f t="shared" si="1"/>
        <v>0</v>
      </c>
      <c r="AH42" s="18" t="str">
        <f t="shared" si="2"/>
        <v>Deterioriation</v>
      </c>
      <c r="AI42" s="58">
        <f t="shared" si="3"/>
        <v>0</v>
      </c>
    </row>
    <row r="43" spans="1:35" ht="12" customHeight="1">
      <c r="A43" s="36">
        <v>25</v>
      </c>
      <c r="B43" s="41" t="s">
        <v>143</v>
      </c>
      <c r="C43" s="42" t="s">
        <v>14</v>
      </c>
      <c r="D43" s="42"/>
      <c r="E43" s="63">
        <v>0.3430555555555555</v>
      </c>
      <c r="F43" s="43">
        <v>0.35138888888888892</v>
      </c>
      <c r="G43" s="43">
        <v>0.39112268518518517</v>
      </c>
      <c r="H43" s="43">
        <v>0.41250000000000003</v>
      </c>
      <c r="I43" s="46"/>
      <c r="J43" s="43">
        <f>F43-E43</f>
        <v>8.3333333333334147E-3</v>
      </c>
      <c r="K43" s="44">
        <f>G43-F43</f>
        <v>3.9733796296296253E-2</v>
      </c>
      <c r="L43" s="44">
        <f>H43-G43</f>
        <v>2.1377314814814863E-2</v>
      </c>
      <c r="M43" s="47">
        <f>H43-E43</f>
        <v>6.9444444444444531E-2</v>
      </c>
      <c r="N43" s="46"/>
      <c r="O43" s="43"/>
      <c r="P43" s="44"/>
      <c r="Q43" s="44"/>
      <c r="R43" s="47"/>
      <c r="S43" s="52"/>
      <c r="T43" s="43"/>
      <c r="U43" s="44"/>
      <c r="V43" s="44"/>
      <c r="W43" s="47"/>
      <c r="X43" s="49"/>
      <c r="Y43" s="53"/>
      <c r="Z43" s="54"/>
      <c r="AA43" s="45"/>
      <c r="AB43" s="48"/>
      <c r="AC43" s="55"/>
      <c r="AD43" s="54"/>
      <c r="AE43" s="56"/>
      <c r="AF43" s="50" t="str">
        <f t="shared" si="0"/>
        <v>Deterioriation</v>
      </c>
      <c r="AG43" s="58">
        <f t="shared" si="1"/>
        <v>0</v>
      </c>
      <c r="AH43" s="18" t="str">
        <f t="shared" si="2"/>
        <v>Deterioriation</v>
      </c>
      <c r="AI43" s="58">
        <f t="shared" si="3"/>
        <v>0</v>
      </c>
    </row>
    <row r="44" spans="1:35" ht="12" customHeight="1">
      <c r="A44" s="36">
        <v>35</v>
      </c>
      <c r="B44" s="41" t="s">
        <v>147</v>
      </c>
      <c r="C44" s="42" t="s">
        <v>14</v>
      </c>
      <c r="D44" s="42"/>
      <c r="E44" s="43">
        <v>0.35555555555555557</v>
      </c>
      <c r="F44" s="43">
        <v>0.36447916666666669</v>
      </c>
      <c r="G44" s="43">
        <v>0.40440972222222221</v>
      </c>
      <c r="H44" s="43">
        <v>0.42592592592592587</v>
      </c>
      <c r="I44" s="46"/>
      <c r="J44" s="43">
        <f>F44-E44</f>
        <v>8.9236111111111183E-3</v>
      </c>
      <c r="K44" s="44">
        <f>G44-F44</f>
        <v>3.9930555555555525E-2</v>
      </c>
      <c r="L44" s="44">
        <f>H44-G44</f>
        <v>2.1516203703703662E-2</v>
      </c>
      <c r="M44" s="47">
        <f>H44-E44</f>
        <v>7.0370370370370305E-2</v>
      </c>
      <c r="N44" s="46"/>
      <c r="O44" s="43"/>
      <c r="P44" s="44"/>
      <c r="Q44" s="44"/>
      <c r="R44" s="47"/>
      <c r="S44" s="52"/>
      <c r="T44" s="43"/>
      <c r="U44" s="44"/>
      <c r="V44" s="44"/>
      <c r="W44" s="47"/>
      <c r="X44" s="49"/>
      <c r="Y44" s="53"/>
      <c r="Z44" s="54"/>
      <c r="AA44" s="45"/>
      <c r="AB44" s="48"/>
      <c r="AC44" s="55"/>
      <c r="AD44" s="54"/>
      <c r="AE44" s="56"/>
      <c r="AF44" s="50" t="str">
        <f t="shared" si="0"/>
        <v>Deterioriation</v>
      </c>
      <c r="AG44" s="58">
        <f t="shared" si="1"/>
        <v>0</v>
      </c>
      <c r="AH44" s="18" t="str">
        <f t="shared" si="2"/>
        <v>Deterioriation</v>
      </c>
      <c r="AI44" s="58">
        <f t="shared" si="3"/>
        <v>0</v>
      </c>
    </row>
    <row r="45" spans="1:35" ht="12" customHeight="1">
      <c r="A45" s="36">
        <v>63</v>
      </c>
      <c r="B45" s="41" t="s">
        <v>91</v>
      </c>
      <c r="C45" s="42" t="s">
        <v>14</v>
      </c>
      <c r="D45" s="42"/>
      <c r="E45" s="43">
        <v>0.41180555555555554</v>
      </c>
      <c r="F45" s="43">
        <v>0.42015046296296293</v>
      </c>
      <c r="G45" s="43">
        <v>0.45943287037037034</v>
      </c>
      <c r="H45" s="43">
        <v>0.48280092592592588</v>
      </c>
      <c r="I45" s="46"/>
      <c r="J45" s="43">
        <f>F45-E45</f>
        <v>8.3449074074073981E-3</v>
      </c>
      <c r="K45" s="44">
        <f>G45-F45</f>
        <v>3.9282407407407405E-2</v>
      </c>
      <c r="L45" s="44">
        <f>H45-G45</f>
        <v>2.3368055555555545E-2</v>
      </c>
      <c r="M45" s="47">
        <f>H45-E45</f>
        <v>7.0995370370370348E-2</v>
      </c>
      <c r="N45" s="46"/>
      <c r="O45" s="43">
        <v>8.3796296296296813E-3</v>
      </c>
      <c r="P45" s="44">
        <v>3.9814814814814803E-2</v>
      </c>
      <c r="Q45" s="44">
        <v>2.4155092592592575E-2</v>
      </c>
      <c r="R45" s="47">
        <v>7.2349537037037059E-2</v>
      </c>
      <c r="S45" s="52"/>
      <c r="T45" s="43">
        <v>8.9351851851851866E-3</v>
      </c>
      <c r="U45" s="44">
        <v>4.5613425925925925E-2</v>
      </c>
      <c r="V45" s="44">
        <v>2.4837962962962964E-2</v>
      </c>
      <c r="W45" s="47">
        <v>7.9386574074074068E-2</v>
      </c>
      <c r="X45" s="49"/>
      <c r="Y45" s="53"/>
      <c r="Z45" s="54">
        <f>ABS(W45-M45)</f>
        <v>8.3912037037037202E-3</v>
      </c>
      <c r="AA45" s="45"/>
      <c r="AB45" s="48"/>
      <c r="AC45" s="55"/>
      <c r="AD45" s="54">
        <f>ABS(R45-M45)</f>
        <v>1.3541666666667118E-3</v>
      </c>
      <c r="AE45" s="56"/>
      <c r="AF45" s="50" t="str">
        <f t="shared" si="0"/>
        <v>Improvement</v>
      </c>
      <c r="AG45" s="58">
        <f t="shared" si="1"/>
        <v>1</v>
      </c>
      <c r="AH45" s="18" t="str">
        <f t="shared" si="2"/>
        <v>Improvement</v>
      </c>
      <c r="AI45" s="58">
        <f t="shared" si="3"/>
        <v>1</v>
      </c>
    </row>
    <row r="46" spans="1:35" ht="12" customHeight="1">
      <c r="A46" s="36">
        <v>13</v>
      </c>
      <c r="B46" s="41" t="s">
        <v>88</v>
      </c>
      <c r="C46" s="42" t="s">
        <v>14</v>
      </c>
      <c r="D46" s="42"/>
      <c r="E46" s="43">
        <v>0.32847222222222222</v>
      </c>
      <c r="F46" s="43">
        <v>0.33717592592592593</v>
      </c>
      <c r="G46" s="43">
        <v>0.37542824074074077</v>
      </c>
      <c r="H46" s="43">
        <v>0.3994907407407407</v>
      </c>
      <c r="I46" s="46"/>
      <c r="J46" s="43">
        <f>F46-E46</f>
        <v>8.7037037037037135E-3</v>
      </c>
      <c r="K46" s="44">
        <f>G46-F46</f>
        <v>3.8252314814814836E-2</v>
      </c>
      <c r="L46" s="44">
        <f>H46-G46</f>
        <v>2.4062499999999931E-2</v>
      </c>
      <c r="M46" s="47">
        <f>H46-E46</f>
        <v>7.1018518518518481E-2</v>
      </c>
      <c r="N46" s="46"/>
      <c r="O46" s="43">
        <v>8.854166666666663E-3</v>
      </c>
      <c r="P46" s="44">
        <v>4.1655092592592646E-2</v>
      </c>
      <c r="Q46" s="44">
        <v>2.5694444444444464E-2</v>
      </c>
      <c r="R46" s="47">
        <v>7.6203703703703773E-2</v>
      </c>
      <c r="S46" s="52"/>
      <c r="T46" s="43"/>
      <c r="U46" s="44"/>
      <c r="V46" s="44"/>
      <c r="W46" s="47"/>
      <c r="X46" s="49"/>
      <c r="Y46" s="53"/>
      <c r="Z46" s="54"/>
      <c r="AA46" s="45"/>
      <c r="AB46" s="48"/>
      <c r="AC46" s="55"/>
      <c r="AD46" s="54">
        <f>ABS(R46-M46)</f>
        <v>5.1851851851852926E-3</v>
      </c>
      <c r="AE46" s="56"/>
      <c r="AF46" s="50" t="str">
        <f t="shared" si="0"/>
        <v>Improvement</v>
      </c>
      <c r="AG46" s="58">
        <f t="shared" si="1"/>
        <v>1</v>
      </c>
      <c r="AH46" s="18" t="str">
        <f t="shared" si="2"/>
        <v>Deterioriation</v>
      </c>
      <c r="AI46" s="58">
        <f t="shared" si="3"/>
        <v>0</v>
      </c>
    </row>
    <row r="47" spans="1:35" s="81" customFormat="1" ht="12" customHeight="1">
      <c r="A47" s="36">
        <v>55</v>
      </c>
      <c r="B47" s="41" t="s">
        <v>196</v>
      </c>
      <c r="C47" s="42" t="s">
        <v>15</v>
      </c>
      <c r="D47" s="42"/>
      <c r="E47" s="43">
        <v>0.39583333333333331</v>
      </c>
      <c r="F47" s="43">
        <v>0.40513888888888888</v>
      </c>
      <c r="G47" s="43">
        <v>0.44923611111111111</v>
      </c>
      <c r="H47" s="43">
        <v>0.4675347222222222</v>
      </c>
      <c r="I47" s="46"/>
      <c r="J47" s="43">
        <f>F47-E47</f>
        <v>9.3055555555555669E-3</v>
      </c>
      <c r="K47" s="44">
        <f>G47-F47</f>
        <v>4.4097222222222232E-2</v>
      </c>
      <c r="L47" s="44">
        <f>H47-G47</f>
        <v>1.8298611111111085E-2</v>
      </c>
      <c r="M47" s="47">
        <f>H47-E47</f>
        <v>7.1701388888888884E-2</v>
      </c>
      <c r="N47" s="46"/>
      <c r="O47" s="43"/>
      <c r="P47" s="44"/>
      <c r="Q47" s="44"/>
      <c r="R47" s="47"/>
      <c r="S47" s="52"/>
      <c r="T47" s="43"/>
      <c r="U47" s="44"/>
      <c r="V47" s="44"/>
      <c r="W47" s="47"/>
      <c r="X47" s="49"/>
      <c r="Y47" s="53"/>
      <c r="Z47" s="54"/>
      <c r="AA47" s="45"/>
      <c r="AB47" s="48"/>
      <c r="AC47" s="55"/>
      <c r="AD47" s="54"/>
      <c r="AE47" s="77"/>
      <c r="AF47" s="78" t="str">
        <f t="shared" si="0"/>
        <v>Deterioriation</v>
      </c>
      <c r="AG47" s="79">
        <f t="shared" si="1"/>
        <v>0</v>
      </c>
      <c r="AH47" s="80" t="str">
        <f t="shared" si="2"/>
        <v>Deterioriation</v>
      </c>
      <c r="AI47" s="79">
        <f t="shared" si="3"/>
        <v>0</v>
      </c>
    </row>
    <row r="48" spans="1:35" ht="12" customHeight="1">
      <c r="A48" s="36">
        <v>66</v>
      </c>
      <c r="B48" s="41" t="s">
        <v>141</v>
      </c>
      <c r="C48" s="42" t="s">
        <v>152</v>
      </c>
      <c r="D48" s="42" t="s">
        <v>153</v>
      </c>
      <c r="E48" s="43">
        <v>0.41180555555555554</v>
      </c>
      <c r="F48" s="43">
        <v>0.4214236111111111</v>
      </c>
      <c r="G48" s="43">
        <v>0.46090277777777783</v>
      </c>
      <c r="H48" s="43">
        <v>0.48398148148148151</v>
      </c>
      <c r="I48" s="46"/>
      <c r="J48" s="43">
        <f>F48-E48</f>
        <v>9.6180555555555602E-3</v>
      </c>
      <c r="K48" s="44">
        <f>G48-F48</f>
        <v>3.9479166666666732E-2</v>
      </c>
      <c r="L48" s="44">
        <f>H48-G48</f>
        <v>2.3078703703703685E-2</v>
      </c>
      <c r="M48" s="47">
        <f>H48-E48</f>
        <v>7.2175925925925977E-2</v>
      </c>
      <c r="N48" s="46"/>
      <c r="O48" s="43"/>
      <c r="P48" s="44"/>
      <c r="Q48" s="44"/>
      <c r="R48" s="47"/>
      <c r="S48" s="52"/>
      <c r="T48" s="43"/>
      <c r="U48" s="44"/>
      <c r="V48" s="44"/>
      <c r="W48" s="47"/>
      <c r="X48" s="49"/>
      <c r="Y48" s="53"/>
      <c r="Z48" s="54"/>
      <c r="AA48" s="45"/>
      <c r="AB48" s="48"/>
      <c r="AC48" s="55"/>
      <c r="AD48" s="54"/>
      <c r="AE48" s="56"/>
      <c r="AF48" s="50" t="str">
        <f t="shared" si="0"/>
        <v>Deterioriation</v>
      </c>
      <c r="AG48" s="58">
        <f t="shared" si="1"/>
        <v>0</v>
      </c>
      <c r="AH48" s="18" t="str">
        <f t="shared" si="2"/>
        <v>Deterioriation</v>
      </c>
      <c r="AI48" s="58">
        <f t="shared" si="3"/>
        <v>0</v>
      </c>
    </row>
    <row r="49" spans="1:35" ht="12" customHeight="1">
      <c r="A49" s="36">
        <v>47</v>
      </c>
      <c r="B49" s="41" t="s">
        <v>104</v>
      </c>
      <c r="C49" s="42" t="s">
        <v>14</v>
      </c>
      <c r="D49" s="42"/>
      <c r="E49" s="43">
        <v>0.38125000000000003</v>
      </c>
      <c r="F49" s="43">
        <v>0.39057870370370368</v>
      </c>
      <c r="G49" s="43">
        <v>0.43055555555555558</v>
      </c>
      <c r="H49" s="43">
        <v>0.45344907407407403</v>
      </c>
      <c r="I49" s="46"/>
      <c r="J49" s="43">
        <f>F49-E49</f>
        <v>9.3287037037036447E-3</v>
      </c>
      <c r="K49" s="44">
        <f>G49-F49</f>
        <v>3.9976851851851902E-2</v>
      </c>
      <c r="L49" s="44">
        <f>H49-G49</f>
        <v>2.2893518518518452E-2</v>
      </c>
      <c r="M49" s="47">
        <f>H49-E49</f>
        <v>7.2199074074073999E-2</v>
      </c>
      <c r="N49" s="46"/>
      <c r="O49" s="43">
        <v>8.8425925925925686E-3</v>
      </c>
      <c r="P49" s="44">
        <v>3.9675925925925892E-2</v>
      </c>
      <c r="Q49" s="44">
        <v>2.2175925925925932E-2</v>
      </c>
      <c r="R49" s="47">
        <v>7.0694444444444393E-2</v>
      </c>
      <c r="S49" s="52"/>
      <c r="T49" s="43"/>
      <c r="U49" s="44"/>
      <c r="V49" s="44"/>
      <c r="W49" s="47"/>
      <c r="X49" s="49"/>
      <c r="Y49" s="53"/>
      <c r="Z49" s="54"/>
      <c r="AA49" s="45"/>
      <c r="AB49" s="48"/>
      <c r="AC49" s="55"/>
      <c r="AD49" s="54">
        <f>ABS(R49-M49)</f>
        <v>1.5046296296296058E-3</v>
      </c>
      <c r="AE49" s="56"/>
      <c r="AF49" s="50" t="str">
        <f t="shared" si="0"/>
        <v>Deterioriation</v>
      </c>
      <c r="AG49" s="58">
        <f t="shared" si="1"/>
        <v>0</v>
      </c>
      <c r="AH49" s="18" t="str">
        <f t="shared" si="2"/>
        <v>Deterioriation</v>
      </c>
      <c r="AI49" s="58">
        <f t="shared" si="3"/>
        <v>0</v>
      </c>
    </row>
    <row r="50" spans="1:35" s="81" customFormat="1" ht="12" customHeight="1">
      <c r="A50" s="36">
        <v>45</v>
      </c>
      <c r="B50" s="41" t="s">
        <v>56</v>
      </c>
      <c r="C50" s="42" t="s">
        <v>14</v>
      </c>
      <c r="D50" s="42"/>
      <c r="E50" s="43">
        <v>0.38125000000000003</v>
      </c>
      <c r="F50" s="43">
        <v>0.39012731481481483</v>
      </c>
      <c r="G50" s="43">
        <v>0.4325694444444444</v>
      </c>
      <c r="H50" s="43">
        <v>0.45362268518518517</v>
      </c>
      <c r="I50" s="46"/>
      <c r="J50" s="43">
        <f>F50-E50</f>
        <v>8.8773148148147962E-3</v>
      </c>
      <c r="K50" s="44">
        <f>G50-F50</f>
        <v>4.2442129629629566E-2</v>
      </c>
      <c r="L50" s="44">
        <f>H50-G50</f>
        <v>2.1053240740740775E-2</v>
      </c>
      <c r="M50" s="47">
        <f>H50-E50</f>
        <v>7.2372685185185137E-2</v>
      </c>
      <c r="N50" s="46"/>
      <c r="O50" s="43">
        <v>8.7847222222222077E-3</v>
      </c>
      <c r="P50" s="44">
        <v>3.6030092592592544E-2</v>
      </c>
      <c r="Q50" s="44">
        <v>2.3472222222222283E-2</v>
      </c>
      <c r="R50" s="47">
        <v>6.8287037037037035E-2</v>
      </c>
      <c r="S50" s="52"/>
      <c r="T50" s="43">
        <v>8.2523148148148148E-3</v>
      </c>
      <c r="U50" s="44">
        <v>3.8333333333333337E-2</v>
      </c>
      <c r="V50" s="44">
        <v>2.2835648148148147E-2</v>
      </c>
      <c r="W50" s="47">
        <v>6.94212962962963E-2</v>
      </c>
      <c r="X50" s="49"/>
      <c r="Y50" s="53"/>
      <c r="Z50" s="54">
        <f>ABS(W50-M50)</f>
        <v>2.9513888888888368E-3</v>
      </c>
      <c r="AA50" s="45"/>
      <c r="AB50" s="48"/>
      <c r="AC50" s="55"/>
      <c r="AD50" s="54">
        <f>ABS(R50-M50)</f>
        <v>4.0856481481481022E-3</v>
      </c>
      <c r="AE50" s="77"/>
      <c r="AF50" s="78" t="str">
        <f t="shared" si="0"/>
        <v>Deterioriation</v>
      </c>
      <c r="AG50" s="79">
        <f t="shared" si="1"/>
        <v>0</v>
      </c>
      <c r="AH50" s="80" t="str">
        <f t="shared" si="2"/>
        <v>Deterioriation</v>
      </c>
      <c r="AI50" s="79">
        <f t="shared" si="3"/>
        <v>0</v>
      </c>
    </row>
    <row r="51" spans="1:35" ht="12" customHeight="1">
      <c r="A51" s="36">
        <v>60</v>
      </c>
      <c r="B51" s="41" t="s">
        <v>155</v>
      </c>
      <c r="C51" s="42" t="s">
        <v>14</v>
      </c>
      <c r="D51" s="42"/>
      <c r="E51" s="43">
        <v>0.39583333333333331</v>
      </c>
      <c r="F51" s="43">
        <v>0.40515046296296298</v>
      </c>
      <c r="G51" s="43">
        <v>0.44336805555555553</v>
      </c>
      <c r="H51" s="43">
        <v>0.46834490740740736</v>
      </c>
      <c r="I51" s="46"/>
      <c r="J51" s="43">
        <f>F51-E51</f>
        <v>9.3171296296296613E-3</v>
      </c>
      <c r="K51" s="44">
        <f>G51-F51</f>
        <v>3.8217592592592553E-2</v>
      </c>
      <c r="L51" s="44">
        <f>H51-G51</f>
        <v>2.4976851851851833E-2</v>
      </c>
      <c r="M51" s="47">
        <f>H51-E51</f>
        <v>7.2511574074074048E-2</v>
      </c>
      <c r="N51" s="46"/>
      <c r="O51" s="43"/>
      <c r="P51" s="44"/>
      <c r="Q51" s="44"/>
      <c r="R51" s="47"/>
      <c r="S51" s="52"/>
      <c r="T51" s="43"/>
      <c r="U51" s="44"/>
      <c r="V51" s="44"/>
      <c r="W51" s="47"/>
      <c r="X51" s="49"/>
      <c r="Y51" s="53"/>
      <c r="Z51" s="54"/>
      <c r="AA51" s="45"/>
      <c r="AB51" s="48"/>
      <c r="AC51" s="55"/>
      <c r="AD51" s="54"/>
      <c r="AE51" s="56"/>
      <c r="AF51" s="50" t="str">
        <f t="shared" si="0"/>
        <v>Deterioriation</v>
      </c>
      <c r="AG51" s="58">
        <f t="shared" si="1"/>
        <v>0</v>
      </c>
      <c r="AH51" s="18" t="str">
        <f t="shared" si="2"/>
        <v>Deterioriation</v>
      </c>
      <c r="AI51" s="58">
        <f t="shared" si="3"/>
        <v>0</v>
      </c>
    </row>
    <row r="52" spans="1:35" ht="12" customHeight="1">
      <c r="A52" s="36">
        <v>15</v>
      </c>
      <c r="B52" s="41" t="s">
        <v>60</v>
      </c>
      <c r="C52" s="42" t="s">
        <v>14</v>
      </c>
      <c r="D52" s="42" t="s">
        <v>131</v>
      </c>
      <c r="E52" s="43">
        <v>0.32847222222222222</v>
      </c>
      <c r="F52" s="43">
        <v>0.33730324074074075</v>
      </c>
      <c r="G52" s="43">
        <v>0.37665509259259261</v>
      </c>
      <c r="H52" s="43">
        <v>0.40151620370370367</v>
      </c>
      <c r="I52" s="46"/>
      <c r="J52" s="43">
        <f>F52-E52</f>
        <v>8.8310185185185297E-3</v>
      </c>
      <c r="K52" s="44">
        <f>G52-F52</f>
        <v>3.935185185185186E-2</v>
      </c>
      <c r="L52" s="44">
        <f>H52-G52</f>
        <v>2.4861111111111056E-2</v>
      </c>
      <c r="M52" s="47">
        <f>H52-E52</f>
        <v>7.3043981481481446E-2</v>
      </c>
      <c r="N52" s="46"/>
      <c r="O52" s="43">
        <v>8.7962962962962465E-3</v>
      </c>
      <c r="P52" s="44">
        <v>4.1319444444444464E-2</v>
      </c>
      <c r="Q52" s="44">
        <v>2.3564814814814816E-2</v>
      </c>
      <c r="R52" s="47">
        <v>7.3680555555555527E-2</v>
      </c>
      <c r="S52" s="52"/>
      <c r="T52" s="43">
        <v>9.5370370370370366E-3</v>
      </c>
      <c r="U52" s="44">
        <v>4.0648148148148149E-2</v>
      </c>
      <c r="V52" s="44">
        <v>2.3113425925925926E-2</v>
      </c>
      <c r="W52" s="47">
        <v>7.3298611111111106E-2</v>
      </c>
      <c r="X52" s="49"/>
      <c r="Y52" s="53"/>
      <c r="Z52" s="54">
        <f>ABS(W52-M52)</f>
        <v>2.5462962962966018E-4</v>
      </c>
      <c r="AA52" s="45"/>
      <c r="AB52" s="48"/>
      <c r="AC52" s="55"/>
      <c r="AD52" s="54">
        <f>ABS(R52-M52)</f>
        <v>6.3657407407408106E-4</v>
      </c>
      <c r="AE52" s="56"/>
      <c r="AF52" s="50" t="str">
        <f t="shared" si="0"/>
        <v>Improvement</v>
      </c>
      <c r="AG52" s="58">
        <f t="shared" si="1"/>
        <v>1</v>
      </c>
      <c r="AH52" s="18" t="str">
        <f t="shared" si="2"/>
        <v>Improvement</v>
      </c>
      <c r="AI52" s="58">
        <f t="shared" si="3"/>
        <v>1</v>
      </c>
    </row>
    <row r="53" spans="1:35" ht="12" customHeight="1">
      <c r="A53" s="59">
        <v>43</v>
      </c>
      <c r="B53" s="41" t="s">
        <v>195</v>
      </c>
      <c r="C53" s="42" t="s">
        <v>15</v>
      </c>
      <c r="D53" s="42" t="s">
        <v>131</v>
      </c>
      <c r="E53" s="43">
        <v>0.36736111111111108</v>
      </c>
      <c r="F53" s="43">
        <v>0.37619212962962961</v>
      </c>
      <c r="G53" s="43">
        <v>0.41756944444444444</v>
      </c>
      <c r="H53" s="43">
        <v>0.44068287037037041</v>
      </c>
      <c r="I53" s="46"/>
      <c r="J53" s="43">
        <f>F53-E53</f>
        <v>8.8310185185185297E-3</v>
      </c>
      <c r="K53" s="44">
        <f>G53-F53</f>
        <v>4.1377314814814825E-2</v>
      </c>
      <c r="L53" s="44">
        <f>H53-G53</f>
        <v>2.3113425925925968E-2</v>
      </c>
      <c r="M53" s="47">
        <f>H53-E53</f>
        <v>7.3321759259259323E-2</v>
      </c>
      <c r="N53" s="46"/>
      <c r="O53" s="43"/>
      <c r="P53" s="44"/>
      <c r="Q53" s="44"/>
      <c r="R53" s="47"/>
      <c r="S53" s="52"/>
      <c r="T53" s="43"/>
      <c r="U53" s="44"/>
      <c r="V53" s="44"/>
      <c r="W53" s="47"/>
      <c r="X53" s="49"/>
      <c r="Y53" s="53"/>
      <c r="Z53" s="54"/>
      <c r="AA53" s="45"/>
      <c r="AB53" s="48"/>
      <c r="AC53" s="55"/>
      <c r="AD53" s="54"/>
      <c r="AE53" s="56"/>
      <c r="AF53" s="50" t="str">
        <f t="shared" si="0"/>
        <v>Deterioriation</v>
      </c>
      <c r="AG53" s="58">
        <f t="shared" si="1"/>
        <v>0</v>
      </c>
      <c r="AH53" s="18" t="str">
        <f t="shared" si="2"/>
        <v>Deterioriation</v>
      </c>
      <c r="AI53" s="58">
        <f t="shared" si="3"/>
        <v>0</v>
      </c>
    </row>
    <row r="54" spans="1:35" ht="12" customHeight="1">
      <c r="A54" s="36">
        <v>31</v>
      </c>
      <c r="B54" s="41" t="s">
        <v>145</v>
      </c>
      <c r="C54" s="42" t="s">
        <v>14</v>
      </c>
      <c r="D54" s="42"/>
      <c r="E54" s="43">
        <v>0.35555555555555557</v>
      </c>
      <c r="F54" s="43">
        <v>0.36489583333333336</v>
      </c>
      <c r="G54" s="43">
        <v>0.40423611111111107</v>
      </c>
      <c r="H54" s="43">
        <v>0.43005787037037035</v>
      </c>
      <c r="I54" s="46"/>
      <c r="J54" s="43">
        <f>F54-E54</f>
        <v>9.3402777777777946E-3</v>
      </c>
      <c r="K54" s="44">
        <f>G54-F54</f>
        <v>3.934027777777771E-2</v>
      </c>
      <c r="L54" s="44">
        <f>H54-G54</f>
        <v>2.582175925925928E-2</v>
      </c>
      <c r="M54" s="47">
        <f>H54-E54</f>
        <v>7.4502314814814785E-2</v>
      </c>
      <c r="N54" s="46"/>
      <c r="O54" s="43">
        <v>9.6064814814815214E-3</v>
      </c>
      <c r="P54" s="44">
        <v>4.1215277777777726E-2</v>
      </c>
      <c r="Q54" s="44">
        <v>2.6631944444444444E-2</v>
      </c>
      <c r="R54" s="47">
        <v>7.7453703703703691E-2</v>
      </c>
      <c r="S54" s="52"/>
      <c r="T54" s="43"/>
      <c r="U54" s="44"/>
      <c r="V54" s="44"/>
      <c r="W54" s="47"/>
      <c r="X54" s="49"/>
      <c r="Y54" s="53"/>
      <c r="Z54" s="54"/>
      <c r="AA54" s="45"/>
      <c r="AB54" s="48"/>
      <c r="AC54" s="55"/>
      <c r="AD54" s="54">
        <f>ABS(R54-M54)</f>
        <v>2.9513888888889062E-3</v>
      </c>
      <c r="AE54" s="56"/>
      <c r="AF54" s="50" t="str">
        <f t="shared" si="0"/>
        <v>Improvement</v>
      </c>
      <c r="AG54" s="58">
        <f t="shared" si="1"/>
        <v>1</v>
      </c>
      <c r="AH54" s="18" t="str">
        <f t="shared" si="2"/>
        <v>Deterioriation</v>
      </c>
      <c r="AI54" s="58">
        <f t="shared" si="3"/>
        <v>0</v>
      </c>
    </row>
    <row r="55" spans="1:35" ht="12" customHeight="1">
      <c r="A55" s="36">
        <v>34</v>
      </c>
      <c r="B55" s="41" t="s">
        <v>160</v>
      </c>
      <c r="C55" s="42" t="s">
        <v>14</v>
      </c>
      <c r="D55" s="42"/>
      <c r="E55" s="43">
        <v>0.35555555555555557</v>
      </c>
      <c r="F55" s="43">
        <v>0.36402777777777778</v>
      </c>
      <c r="G55" s="43">
        <v>0.40840277777777773</v>
      </c>
      <c r="H55" s="43">
        <v>0.43031250000000004</v>
      </c>
      <c r="I55" s="46"/>
      <c r="J55" s="43">
        <f>F55-E55</f>
        <v>8.4722222222222143E-3</v>
      </c>
      <c r="K55" s="44">
        <f>G55-F55</f>
        <v>4.4374999999999942E-2</v>
      </c>
      <c r="L55" s="44">
        <f>H55-G55</f>
        <v>2.1909722222222316E-2</v>
      </c>
      <c r="M55" s="47">
        <f>H55-E55</f>
        <v>7.4756944444444473E-2</v>
      </c>
      <c r="N55" s="46"/>
      <c r="O55" s="43"/>
      <c r="P55" s="44"/>
      <c r="Q55" s="44"/>
      <c r="R55" s="47"/>
      <c r="S55" s="52"/>
      <c r="T55" s="43"/>
      <c r="U55" s="44"/>
      <c r="V55" s="44"/>
      <c r="W55" s="47"/>
      <c r="X55" s="49"/>
      <c r="Y55" s="53"/>
      <c r="Z55" s="54"/>
      <c r="AA55" s="45"/>
      <c r="AB55" s="48"/>
      <c r="AC55" s="55"/>
      <c r="AD55" s="54"/>
      <c r="AE55" s="56"/>
      <c r="AF55" s="50" t="str">
        <f t="shared" si="0"/>
        <v>Deterioriation</v>
      </c>
      <c r="AG55" s="58">
        <f t="shared" si="1"/>
        <v>0</v>
      </c>
      <c r="AH55" s="18" t="str">
        <f t="shared" si="2"/>
        <v>Deterioriation</v>
      </c>
      <c r="AI55" s="58">
        <f t="shared" si="3"/>
        <v>0</v>
      </c>
    </row>
    <row r="56" spans="1:35" ht="12" customHeight="1">
      <c r="A56" s="36">
        <v>46</v>
      </c>
      <c r="B56" s="41" t="s">
        <v>44</v>
      </c>
      <c r="C56" s="42" t="s">
        <v>16</v>
      </c>
      <c r="D56" s="42"/>
      <c r="E56" s="43">
        <v>0.38125000000000003</v>
      </c>
      <c r="F56" s="43">
        <v>0.39129629629629631</v>
      </c>
      <c r="G56" s="43">
        <v>0.43281249999999999</v>
      </c>
      <c r="H56" s="43">
        <v>0.45618055555555559</v>
      </c>
      <c r="I56" s="46"/>
      <c r="J56" s="43">
        <f>F56-E56</f>
        <v>1.0046296296296275E-2</v>
      </c>
      <c r="K56" s="44">
        <f>G56-F56</f>
        <v>4.151620370370368E-2</v>
      </c>
      <c r="L56" s="44">
        <f>H56-G56</f>
        <v>2.33680555555556E-2</v>
      </c>
      <c r="M56" s="47">
        <f>H56-E56</f>
        <v>7.4930555555555556E-2</v>
      </c>
      <c r="N56" s="46"/>
      <c r="O56" s="43"/>
      <c r="P56" s="44"/>
      <c r="Q56" s="44"/>
      <c r="R56" s="47"/>
      <c r="S56" s="52"/>
      <c r="T56" s="43">
        <v>9.3287037037037036E-3</v>
      </c>
      <c r="U56" s="44">
        <v>4.6018518518518514E-2</v>
      </c>
      <c r="V56" s="44">
        <v>2.0983796296296296E-2</v>
      </c>
      <c r="W56" s="47">
        <v>7.6331018518518506E-2</v>
      </c>
      <c r="X56" s="49"/>
      <c r="Y56" s="53"/>
      <c r="Z56" s="54">
        <f>ABS(W56-M56)</f>
        <v>1.4004629629629506E-3</v>
      </c>
      <c r="AA56" s="45"/>
      <c r="AB56" s="48"/>
      <c r="AC56" s="55"/>
      <c r="AD56" s="54"/>
      <c r="AE56" s="56"/>
      <c r="AF56" s="50"/>
      <c r="AG56" s="58"/>
      <c r="AH56" s="18"/>
      <c r="AI56" s="58"/>
    </row>
    <row r="57" spans="1:35" ht="12" customHeight="1">
      <c r="A57" s="36">
        <v>22</v>
      </c>
      <c r="B57" s="41" t="s">
        <v>126</v>
      </c>
      <c r="C57" s="42" t="s">
        <v>14</v>
      </c>
      <c r="D57" s="42"/>
      <c r="E57" s="63">
        <v>0.3430555555555555</v>
      </c>
      <c r="F57" s="43">
        <v>0.35228009259259263</v>
      </c>
      <c r="G57" s="43">
        <v>0.39511574074074068</v>
      </c>
      <c r="H57" s="43">
        <v>0.41822916666666665</v>
      </c>
      <c r="I57" s="46"/>
      <c r="J57" s="43">
        <f>F57-E57</f>
        <v>9.2245370370371282E-3</v>
      </c>
      <c r="K57" s="44">
        <f>G57-F57</f>
        <v>4.2835648148148053E-2</v>
      </c>
      <c r="L57" s="44">
        <f>H57-G57</f>
        <v>2.3113425925925968E-2</v>
      </c>
      <c r="M57" s="47">
        <f>H57-E57</f>
        <v>7.5173611111111149E-2</v>
      </c>
      <c r="N57" s="46"/>
      <c r="O57" s="43">
        <v>9.0162037037036513E-3</v>
      </c>
      <c r="P57" s="44">
        <v>6.2025462962963018E-2</v>
      </c>
      <c r="Q57" s="44">
        <v>2.5324074074073999E-2</v>
      </c>
      <c r="R57" s="47">
        <v>9.6365740740740669E-2</v>
      </c>
      <c r="S57" s="52"/>
      <c r="T57" s="43"/>
      <c r="U57" s="44"/>
      <c r="V57" s="44"/>
      <c r="W57" s="47"/>
      <c r="X57" s="49"/>
      <c r="Y57" s="53"/>
      <c r="Z57" s="54"/>
      <c r="AA57" s="45"/>
      <c r="AB57" s="48"/>
      <c r="AC57" s="55"/>
      <c r="AD57" s="54">
        <f>ABS(R57-M57)</f>
        <v>2.1192129629629519E-2</v>
      </c>
      <c r="AE57" s="56"/>
      <c r="AF57" s="50" t="str">
        <f t="shared" si="0"/>
        <v>Improvement</v>
      </c>
      <c r="AG57" s="58">
        <f t="shared" si="1"/>
        <v>1</v>
      </c>
      <c r="AH57" s="18" t="str">
        <f t="shared" si="2"/>
        <v>Deterioriation</v>
      </c>
      <c r="AI57" s="58">
        <f t="shared" si="3"/>
        <v>0</v>
      </c>
    </row>
    <row r="58" spans="1:35" ht="12" customHeight="1">
      <c r="A58" s="36">
        <v>82</v>
      </c>
      <c r="B58" s="41" t="s">
        <v>201</v>
      </c>
      <c r="C58" s="42" t="s">
        <v>14</v>
      </c>
      <c r="D58" s="42" t="s">
        <v>153</v>
      </c>
      <c r="E58" s="43">
        <v>0.42499999999999999</v>
      </c>
      <c r="F58" s="43">
        <v>0.43351851851851847</v>
      </c>
      <c r="G58" s="43">
        <v>0.47837962962962965</v>
      </c>
      <c r="H58" s="43">
        <v>0.50026620370370367</v>
      </c>
      <c r="I58" s="46"/>
      <c r="J58" s="43">
        <f>F58-E58</f>
        <v>8.5185185185184809E-3</v>
      </c>
      <c r="K58" s="44">
        <f>G58-F58</f>
        <v>4.4861111111111185E-2</v>
      </c>
      <c r="L58" s="44">
        <f>H58-G58</f>
        <v>2.1886574074074017E-2</v>
      </c>
      <c r="M58" s="47">
        <f>H58-E58</f>
        <v>7.5266203703703682E-2</v>
      </c>
      <c r="N58" s="46"/>
      <c r="O58" s="43"/>
      <c r="P58" s="44"/>
      <c r="Q58" s="44"/>
      <c r="R58" s="47"/>
      <c r="S58" s="52"/>
      <c r="T58" s="43"/>
      <c r="U58" s="44"/>
      <c r="V58" s="44"/>
      <c r="W58" s="47"/>
      <c r="X58" s="49"/>
      <c r="Y58" s="53"/>
      <c r="Z58" s="54"/>
      <c r="AA58" s="45"/>
      <c r="AB58" s="48"/>
      <c r="AC58" s="55"/>
      <c r="AD58" s="54"/>
      <c r="AE58" s="56"/>
      <c r="AF58" s="50" t="str">
        <f t="shared" si="0"/>
        <v>Deterioriation</v>
      </c>
      <c r="AG58" s="58">
        <f t="shared" si="1"/>
        <v>0</v>
      </c>
      <c r="AH58" s="18" t="str">
        <f t="shared" si="2"/>
        <v>Deterioriation</v>
      </c>
      <c r="AI58" s="58">
        <f t="shared" si="3"/>
        <v>0</v>
      </c>
    </row>
    <row r="59" spans="1:35" ht="12" customHeight="1">
      <c r="A59" s="36">
        <v>50</v>
      </c>
      <c r="B59" s="41" t="s">
        <v>148</v>
      </c>
      <c r="C59" s="42" t="s">
        <v>14</v>
      </c>
      <c r="D59" s="42" t="s">
        <v>131</v>
      </c>
      <c r="E59" s="43">
        <v>0.38125000000000003</v>
      </c>
      <c r="F59" s="43">
        <v>0.39171296296296299</v>
      </c>
      <c r="G59" s="43">
        <v>0.43569444444444444</v>
      </c>
      <c r="H59" s="43">
        <v>0.45832175925925928</v>
      </c>
      <c r="I59" s="46"/>
      <c r="J59" s="43">
        <f>F59-E59</f>
        <v>1.0462962962962952E-2</v>
      </c>
      <c r="K59" s="44">
        <f>G59-F59</f>
        <v>4.3981481481481455E-2</v>
      </c>
      <c r="L59" s="44">
        <f>H59-G59</f>
        <v>2.2627314814814836E-2</v>
      </c>
      <c r="M59" s="47">
        <f>H59-E59</f>
        <v>7.7071759259259243E-2</v>
      </c>
      <c r="N59" s="46"/>
      <c r="O59" s="43"/>
      <c r="P59" s="44"/>
      <c r="Q59" s="44"/>
      <c r="R59" s="47"/>
      <c r="S59" s="52"/>
      <c r="T59" s="43"/>
      <c r="U59" s="44"/>
      <c r="V59" s="44"/>
      <c r="W59" s="47"/>
      <c r="X59" s="49"/>
      <c r="Y59" s="53"/>
      <c r="Z59" s="54"/>
      <c r="AA59" s="45"/>
      <c r="AB59" s="48"/>
      <c r="AC59" s="55"/>
      <c r="AD59" s="54"/>
      <c r="AE59" s="56"/>
      <c r="AF59" s="50" t="str">
        <f t="shared" si="0"/>
        <v>Deterioriation</v>
      </c>
      <c r="AG59" s="58">
        <f t="shared" si="1"/>
        <v>0</v>
      </c>
      <c r="AH59" s="18" t="str">
        <f t="shared" si="2"/>
        <v>Deterioriation</v>
      </c>
      <c r="AI59" s="58">
        <f t="shared" si="3"/>
        <v>0</v>
      </c>
    </row>
    <row r="60" spans="1:35" ht="12" customHeight="1">
      <c r="A60" s="36">
        <v>18</v>
      </c>
      <c r="B60" s="41" t="s">
        <v>137</v>
      </c>
      <c r="C60" s="42" t="s">
        <v>16</v>
      </c>
      <c r="D60" s="42"/>
      <c r="E60" s="43">
        <v>0.31458333333333333</v>
      </c>
      <c r="F60" s="43">
        <v>0.32497685185185182</v>
      </c>
      <c r="G60" s="43">
        <v>0.37315972222222221</v>
      </c>
      <c r="H60" s="43">
        <v>1.3955092592592593</v>
      </c>
      <c r="I60" s="46"/>
      <c r="J60" s="43">
        <f>F60-E60</f>
        <v>1.0393518518518496E-2</v>
      </c>
      <c r="K60" s="44">
        <f>G60-F60</f>
        <v>4.818287037037039E-2</v>
      </c>
      <c r="L60" s="44">
        <f>H60-G60</f>
        <v>1.022349537037037</v>
      </c>
      <c r="M60" s="47">
        <f>H60-E60</f>
        <v>1.0809259259259258</v>
      </c>
      <c r="N60" s="46"/>
      <c r="O60" s="43"/>
      <c r="P60" s="44"/>
      <c r="Q60" s="44"/>
      <c r="R60" s="47"/>
      <c r="S60" s="52"/>
      <c r="T60" s="43"/>
      <c r="U60" s="44"/>
      <c r="V60" s="44"/>
      <c r="W60" s="47"/>
      <c r="X60" s="49"/>
      <c r="Y60" s="53"/>
      <c r="Z60" s="54"/>
      <c r="AA60" s="45"/>
      <c r="AB60" s="48"/>
      <c r="AC60" s="55"/>
      <c r="AD60" s="54"/>
      <c r="AE60" s="56"/>
      <c r="AF60" s="50" t="str">
        <f>IF((R60-M60)&gt;0,"Improvement",IF((R60-M60)=0,"No change","Deterioriation"))</f>
        <v>Deterioriation</v>
      </c>
      <c r="AG60" s="58">
        <f>IF(AF60="Improvement",1,0)</f>
        <v>0</v>
      </c>
      <c r="AH60" s="18" t="str">
        <f>IF((W60-M60)&gt;0,"Improvement",IF((W60-M60)=0,"No change","Deterioriation"))</f>
        <v>Deterioriation</v>
      </c>
      <c r="AI60" s="58">
        <f>IF(AH60="Improvement",1,0)</f>
        <v>0</v>
      </c>
    </row>
    <row r="61" spans="1:35" ht="12" customHeight="1">
      <c r="A61" s="36">
        <v>6</v>
      </c>
      <c r="B61" s="41" t="s">
        <v>193</v>
      </c>
      <c r="C61" s="42" t="s">
        <v>15</v>
      </c>
      <c r="D61" s="42"/>
      <c r="E61" s="43">
        <v>0.31458333333333333</v>
      </c>
      <c r="F61" s="43">
        <v>0.32396990740740739</v>
      </c>
      <c r="G61" s="43">
        <v>0.37261574074074072</v>
      </c>
      <c r="H61" s="43">
        <v>0.39576388888888886</v>
      </c>
      <c r="I61" s="46"/>
      <c r="J61" s="43">
        <f>F61-E61</f>
        <v>9.3865740740740611E-3</v>
      </c>
      <c r="K61" s="44">
        <f>G61-F61</f>
        <v>4.8645833333333333E-2</v>
      </c>
      <c r="L61" s="44">
        <f>H61-G61</f>
        <v>2.314814814814814E-2</v>
      </c>
      <c r="M61" s="47">
        <f>H61-E61</f>
        <v>8.1180555555555534E-2</v>
      </c>
      <c r="N61" s="46"/>
      <c r="O61" s="43"/>
      <c r="P61" s="44"/>
      <c r="Q61" s="44"/>
      <c r="R61" s="47"/>
      <c r="S61" s="52"/>
      <c r="T61" s="43"/>
      <c r="U61" s="44"/>
      <c r="V61" s="44"/>
      <c r="W61" s="47"/>
      <c r="X61" s="49"/>
      <c r="Y61" s="53"/>
      <c r="Z61" s="54"/>
      <c r="AA61" s="45"/>
      <c r="AB61" s="48"/>
      <c r="AC61" s="55"/>
      <c r="AD61" s="54"/>
      <c r="AE61" s="56"/>
      <c r="AF61" s="50" t="str">
        <f t="shared" si="0"/>
        <v>Deterioriation</v>
      </c>
      <c r="AG61" s="58">
        <f t="shared" si="1"/>
        <v>0</v>
      </c>
      <c r="AH61" s="18" t="str">
        <f t="shared" si="2"/>
        <v>Deterioriation</v>
      </c>
      <c r="AI61" s="58">
        <f t="shared" si="3"/>
        <v>0</v>
      </c>
    </row>
    <row r="62" spans="1:35" ht="12" customHeight="1">
      <c r="A62" s="36">
        <v>59</v>
      </c>
      <c r="B62" s="41" t="s">
        <v>154</v>
      </c>
      <c r="C62" s="42" t="s">
        <v>16</v>
      </c>
      <c r="D62" s="42" t="s">
        <v>153</v>
      </c>
      <c r="E62" s="43">
        <v>0.39583333333333331</v>
      </c>
      <c r="F62" s="43">
        <v>0.40554398148148146</v>
      </c>
      <c r="G62" s="43">
        <v>0.4513888888888889</v>
      </c>
      <c r="H62" s="43">
        <v>0.47736111111111112</v>
      </c>
      <c r="I62" s="46"/>
      <c r="J62" s="43">
        <f>F62-E62</f>
        <v>9.7106481481481488E-3</v>
      </c>
      <c r="K62" s="44">
        <f>G62-F62</f>
        <v>4.5844907407407431E-2</v>
      </c>
      <c r="L62" s="44">
        <f>H62-G62</f>
        <v>2.597222222222223E-2</v>
      </c>
      <c r="M62" s="47">
        <f>H62-E62</f>
        <v>8.152777777777781E-2</v>
      </c>
      <c r="N62" s="46"/>
      <c r="O62" s="43"/>
      <c r="P62" s="44"/>
      <c r="Q62" s="44"/>
      <c r="R62" s="47"/>
      <c r="S62" s="52"/>
      <c r="T62" s="43"/>
      <c r="U62" s="44"/>
      <c r="V62" s="44"/>
      <c r="W62" s="47"/>
      <c r="X62" s="49"/>
      <c r="Y62" s="53"/>
      <c r="Z62" s="54"/>
      <c r="AA62" s="45"/>
      <c r="AB62" s="48"/>
      <c r="AC62" s="55"/>
      <c r="AD62" s="54"/>
      <c r="AE62" s="56"/>
      <c r="AF62" s="50" t="str">
        <f>IF((R62-M62)&gt;0,"Improvement",IF((R62-M62)=0,"No change","Deterioriation"))</f>
        <v>Deterioriation</v>
      </c>
      <c r="AG62" s="58">
        <f>IF(AF62="Improvement",1,0)</f>
        <v>0</v>
      </c>
      <c r="AH62" s="18" t="str">
        <f>IF((W62-M62)&gt;0,"Improvement",IF((W62-M62)=0,"No change","Deterioriation"))</f>
        <v>Deterioriation</v>
      </c>
      <c r="AI62" s="58">
        <f>IF(AH62="Improvement",1,0)</f>
        <v>0</v>
      </c>
    </row>
    <row r="63" spans="1:35" ht="12" customHeight="1">
      <c r="A63" s="36">
        <v>76</v>
      </c>
      <c r="B63" s="41" t="s">
        <v>199</v>
      </c>
      <c r="C63" s="42" t="s">
        <v>15</v>
      </c>
      <c r="D63" s="42"/>
      <c r="E63" s="43">
        <v>0.35555555555555557</v>
      </c>
      <c r="F63" s="43">
        <v>0.36525462962962968</v>
      </c>
      <c r="G63" s="43">
        <v>0.41364583333333332</v>
      </c>
      <c r="H63" s="43">
        <v>0.43710648148148151</v>
      </c>
      <c r="I63" s="46"/>
      <c r="J63" s="43">
        <f>F63-E63</f>
        <v>9.6990740740741099E-3</v>
      </c>
      <c r="K63" s="44">
        <f>G63-F63</f>
        <v>4.8391203703703645E-2</v>
      </c>
      <c r="L63" s="44">
        <f>H63-G63</f>
        <v>2.3460648148148189E-2</v>
      </c>
      <c r="M63" s="47">
        <f>H63-E63</f>
        <v>8.1550925925925943E-2</v>
      </c>
      <c r="N63" s="46"/>
      <c r="O63" s="43"/>
      <c r="P63" s="44"/>
      <c r="Q63" s="44"/>
      <c r="R63" s="47"/>
      <c r="S63" s="52"/>
      <c r="T63" s="43"/>
      <c r="U63" s="44"/>
      <c r="V63" s="44"/>
      <c r="W63" s="47"/>
      <c r="X63" s="49"/>
      <c r="Y63" s="53"/>
      <c r="Z63" s="54"/>
      <c r="AA63" s="45"/>
      <c r="AB63" s="48"/>
      <c r="AC63" s="55"/>
      <c r="AD63" s="54"/>
      <c r="AE63" s="56"/>
      <c r="AF63" s="50" t="str">
        <f t="shared" si="0"/>
        <v>Deterioriation</v>
      </c>
      <c r="AG63" s="58">
        <f t="shared" si="1"/>
        <v>0</v>
      </c>
      <c r="AH63" s="18" t="str">
        <f t="shared" si="2"/>
        <v>Deterioriation</v>
      </c>
      <c r="AI63" s="58">
        <f t="shared" si="3"/>
        <v>0</v>
      </c>
    </row>
    <row r="64" spans="1:35" ht="12" customHeight="1">
      <c r="A64" s="36">
        <v>19</v>
      </c>
      <c r="B64" s="41" t="s">
        <v>138</v>
      </c>
      <c r="C64" s="42" t="s">
        <v>152</v>
      </c>
      <c r="D64" s="42" t="s">
        <v>153</v>
      </c>
      <c r="E64" s="43">
        <v>0.32847222222222222</v>
      </c>
      <c r="F64" s="43">
        <v>0.33844907407407404</v>
      </c>
      <c r="G64" s="43">
        <v>0.38586805555555559</v>
      </c>
      <c r="H64" s="43">
        <v>0.41135416666666669</v>
      </c>
      <c r="I64" s="46"/>
      <c r="J64" s="43">
        <f>F64-E64</f>
        <v>9.9768518518518201E-3</v>
      </c>
      <c r="K64" s="44">
        <f>G64-F64</f>
        <v>4.7418981481481548E-2</v>
      </c>
      <c r="L64" s="44">
        <f>H64-G64</f>
        <v>2.5486111111111098E-2</v>
      </c>
      <c r="M64" s="47">
        <f>H64-E64</f>
        <v>8.2881944444444466E-2</v>
      </c>
      <c r="N64" s="46"/>
      <c r="O64" s="43"/>
      <c r="P64" s="44"/>
      <c r="Q64" s="44"/>
      <c r="R64" s="47"/>
      <c r="S64" s="52"/>
      <c r="T64" s="43"/>
      <c r="U64" s="44"/>
      <c r="V64" s="44"/>
      <c r="W64" s="47"/>
      <c r="X64" s="49"/>
      <c r="Y64" s="53"/>
      <c r="Z64" s="54"/>
      <c r="AA64" s="45"/>
      <c r="AB64" s="48"/>
      <c r="AC64" s="55"/>
      <c r="AD64" s="54"/>
      <c r="AE64" s="56"/>
      <c r="AF64" s="50" t="str">
        <f t="shared" si="0"/>
        <v>Deterioriation</v>
      </c>
      <c r="AG64" s="58">
        <f t="shared" si="1"/>
        <v>0</v>
      </c>
      <c r="AH64" s="18" t="str">
        <f t="shared" si="2"/>
        <v>Deterioriation</v>
      </c>
      <c r="AI64" s="58">
        <f t="shared" si="3"/>
        <v>0</v>
      </c>
    </row>
    <row r="65" spans="1:35" ht="12" customHeight="1">
      <c r="A65" s="36">
        <v>5</v>
      </c>
      <c r="B65" s="41" t="s">
        <v>133</v>
      </c>
      <c r="C65" s="42" t="s">
        <v>16</v>
      </c>
      <c r="D65" s="42"/>
      <c r="E65" s="43">
        <v>0.31458333333333333</v>
      </c>
      <c r="F65" s="43">
        <v>0.32425925925925925</v>
      </c>
      <c r="G65" s="43">
        <v>0.37607638888888889</v>
      </c>
      <c r="H65" s="43">
        <v>0.39925925925925926</v>
      </c>
      <c r="I65" s="46"/>
      <c r="J65" s="43">
        <f>F65-E65</f>
        <v>9.6759259259259212E-3</v>
      </c>
      <c r="K65" s="44">
        <f>G65-F65</f>
        <v>5.1817129629629644E-2</v>
      </c>
      <c r="L65" s="44">
        <f>H65-G65</f>
        <v>2.3182870370370368E-2</v>
      </c>
      <c r="M65" s="47">
        <f>H65-E65</f>
        <v>8.4675925925925932E-2</v>
      </c>
      <c r="N65" s="46"/>
      <c r="O65" s="43"/>
      <c r="P65" s="44"/>
      <c r="Q65" s="44"/>
      <c r="R65" s="47"/>
      <c r="S65" s="52"/>
      <c r="T65" s="43">
        <v>9.4560185185185181E-3</v>
      </c>
      <c r="U65" s="44">
        <v>4.7129629629629632E-2</v>
      </c>
      <c r="V65" s="44">
        <v>2.2962962962962966E-2</v>
      </c>
      <c r="W65" s="47">
        <v>7.9548611111111112E-2</v>
      </c>
      <c r="X65" s="49"/>
      <c r="Y65" s="53"/>
      <c r="Z65" s="54">
        <f>ABS(W65-M65)</f>
        <v>5.1273148148148207E-3</v>
      </c>
      <c r="AA65" s="45"/>
      <c r="AB65" s="48"/>
      <c r="AC65" s="55"/>
      <c r="AD65" s="54"/>
      <c r="AE65" s="56"/>
      <c r="AF65" s="50" t="str">
        <f t="shared" si="0"/>
        <v>Deterioriation</v>
      </c>
      <c r="AG65" s="58">
        <f t="shared" si="1"/>
        <v>0</v>
      </c>
      <c r="AH65" s="18" t="str">
        <f t="shared" si="2"/>
        <v>Deterioriation</v>
      </c>
      <c r="AI65" s="58">
        <f t="shared" si="3"/>
        <v>0</v>
      </c>
    </row>
    <row r="66" spans="1:35" ht="12" customHeight="1">
      <c r="A66" s="36">
        <v>10</v>
      </c>
      <c r="B66" s="41" t="s">
        <v>159</v>
      </c>
      <c r="C66" s="42" t="s">
        <v>16</v>
      </c>
      <c r="D66" s="42" t="s">
        <v>153</v>
      </c>
      <c r="E66" s="43">
        <v>0.3146990740740741</v>
      </c>
      <c r="F66" s="43">
        <v>0.32523148148148145</v>
      </c>
      <c r="G66" s="43">
        <v>0.37453703703703706</v>
      </c>
      <c r="H66" s="43">
        <v>0.40038194444444447</v>
      </c>
      <c r="I66" s="46"/>
      <c r="J66" s="43">
        <f>F66-E66</f>
        <v>1.0532407407407351E-2</v>
      </c>
      <c r="K66" s="44">
        <f>G66-F66</f>
        <v>4.9305555555555602E-2</v>
      </c>
      <c r="L66" s="44">
        <f>H66-G66</f>
        <v>2.5844907407407414E-2</v>
      </c>
      <c r="M66" s="47">
        <f>H66-E66</f>
        <v>8.5682870370370368E-2</v>
      </c>
      <c r="N66" s="46"/>
      <c r="O66" s="43"/>
      <c r="P66" s="44"/>
      <c r="Q66" s="44"/>
      <c r="R66" s="47"/>
      <c r="S66" s="52"/>
      <c r="T66" s="43"/>
      <c r="U66" s="44"/>
      <c r="V66" s="44"/>
      <c r="W66" s="47"/>
      <c r="X66" s="49"/>
      <c r="Y66" s="53"/>
      <c r="Z66" s="54"/>
      <c r="AA66" s="45"/>
      <c r="AB66" s="48"/>
      <c r="AC66" s="55"/>
      <c r="AD66" s="54"/>
      <c r="AE66" s="56"/>
      <c r="AF66" s="50" t="str">
        <f t="shared" si="0"/>
        <v>Deterioriation</v>
      </c>
      <c r="AG66" s="58">
        <f t="shared" si="1"/>
        <v>0</v>
      </c>
      <c r="AH66" s="18" t="str">
        <f t="shared" si="2"/>
        <v>Deterioriation</v>
      </c>
      <c r="AI66" s="58">
        <f t="shared" si="3"/>
        <v>0</v>
      </c>
    </row>
    <row r="67" spans="1:35" ht="12" customHeight="1">
      <c r="A67" s="36">
        <v>64</v>
      </c>
      <c r="B67" s="41" t="s">
        <v>47</v>
      </c>
      <c r="C67" s="42" t="s">
        <v>16</v>
      </c>
      <c r="D67" s="42"/>
      <c r="E67" s="43">
        <v>0.41180555555555554</v>
      </c>
      <c r="F67" s="43">
        <v>0.42197916666666663</v>
      </c>
      <c r="G67" s="43">
        <v>0.47209490740740739</v>
      </c>
      <c r="H67" s="43">
        <v>0.49953703703703706</v>
      </c>
      <c r="I67" s="46"/>
      <c r="J67" s="43">
        <f>F67-E67</f>
        <v>1.0173611111111092E-2</v>
      </c>
      <c r="K67" s="44">
        <f>G67-F67</f>
        <v>5.0115740740740766E-2</v>
      </c>
      <c r="L67" s="44">
        <f>H67-G67</f>
        <v>2.7442129629629664E-2</v>
      </c>
      <c r="M67" s="47">
        <f>H67-E67</f>
        <v>8.7731481481481521E-2</v>
      </c>
      <c r="N67" s="46"/>
      <c r="O67" s="43">
        <v>9.9768518518518756E-3</v>
      </c>
      <c r="P67" s="44">
        <v>5.0949074074074008E-2</v>
      </c>
      <c r="Q67" s="44">
        <v>2.864583333333337E-2</v>
      </c>
      <c r="R67" s="47">
        <v>8.9571759259259254E-2</v>
      </c>
      <c r="S67" s="52"/>
      <c r="T67" s="43">
        <v>9.7222222222222224E-3</v>
      </c>
      <c r="U67" s="44">
        <v>4.6886574074074074E-2</v>
      </c>
      <c r="V67" s="44">
        <v>2.6643518518518521E-2</v>
      </c>
      <c r="W67" s="47">
        <v>8.3252314814814821E-2</v>
      </c>
      <c r="X67" s="49"/>
      <c r="Y67" s="53"/>
      <c r="Z67" s="54">
        <f>ABS(W67-M67)</f>
        <v>4.4791666666667007E-3</v>
      </c>
      <c r="AA67" s="45"/>
      <c r="AB67" s="48"/>
      <c r="AC67" s="55"/>
      <c r="AD67" s="54">
        <f>ABS(R67-M67)</f>
        <v>1.8402777777777324E-3</v>
      </c>
      <c r="AE67" s="56"/>
      <c r="AF67" s="50" t="str">
        <f t="shared" si="0"/>
        <v>Improvement</v>
      </c>
      <c r="AG67" s="58">
        <f t="shared" si="1"/>
        <v>1</v>
      </c>
      <c r="AH67" s="18" t="str">
        <f t="shared" si="2"/>
        <v>Deterioriation</v>
      </c>
      <c r="AI67" s="58">
        <f t="shared" si="3"/>
        <v>0</v>
      </c>
    </row>
    <row r="68" spans="1:35" ht="12" customHeight="1">
      <c r="A68" s="83">
        <v>26</v>
      </c>
      <c r="B68" s="84" t="s">
        <v>156</v>
      </c>
      <c r="C68" s="85" t="s">
        <v>14</v>
      </c>
      <c r="D68" s="85"/>
      <c r="E68" s="63">
        <v>0.3430555555555555</v>
      </c>
      <c r="F68" s="63">
        <v>0.35168981481481482</v>
      </c>
      <c r="G68" s="63">
        <v>0.40628472222222217</v>
      </c>
      <c r="H68" s="63">
        <v>0.43535879629629631</v>
      </c>
      <c r="I68" s="86"/>
      <c r="J68" s="63">
        <f>F68-E68</f>
        <v>8.6342592592593137E-3</v>
      </c>
      <c r="K68" s="82">
        <f>G68-F68</f>
        <v>5.4594907407407356E-2</v>
      </c>
      <c r="L68" s="44">
        <f>H68-G68</f>
        <v>2.9074074074074141E-2</v>
      </c>
      <c r="M68" s="87">
        <f>H68-E68</f>
        <v>9.2303240740740811E-2</v>
      </c>
      <c r="N68" s="86"/>
      <c r="O68" s="63"/>
      <c r="P68" s="82"/>
      <c r="Q68" s="82"/>
      <c r="R68" s="87"/>
      <c r="S68" s="88"/>
      <c r="T68" s="63"/>
      <c r="U68" s="82"/>
      <c r="V68" s="82"/>
      <c r="W68" s="87"/>
      <c r="X68" s="89"/>
      <c r="Y68" s="90"/>
      <c r="Z68" s="91"/>
      <c r="AA68" s="92"/>
      <c r="AB68" s="93"/>
      <c r="AC68" s="94"/>
      <c r="AD68" s="91"/>
      <c r="AE68" s="56"/>
      <c r="AF68" s="50" t="str">
        <f t="shared" si="0"/>
        <v>Deterioriation</v>
      </c>
      <c r="AG68" s="58">
        <f t="shared" ref="AG68:AG70" si="8">IF(AF68="Improvement",1,0)</f>
        <v>0</v>
      </c>
      <c r="AH68" s="18" t="str">
        <f t="shared" ref="AH68:AH70" si="9">IF((W68-M68)&gt;0,"Improvement",IF((W68-M68)=0,"No change","Deterioriation"))</f>
        <v>Deterioriation</v>
      </c>
      <c r="AI68" s="58">
        <f t="shared" ref="AI68:AI70" si="10">IF(AH68="Improvement",1,0)</f>
        <v>0</v>
      </c>
    </row>
    <row r="69" spans="1:35" ht="12" customHeight="1">
      <c r="A69" s="36">
        <v>23</v>
      </c>
      <c r="B69" s="41" t="s">
        <v>142</v>
      </c>
      <c r="C69" s="42" t="s">
        <v>16</v>
      </c>
      <c r="D69" s="42" t="s">
        <v>153</v>
      </c>
      <c r="E69" s="63">
        <v>0.3430555555555555</v>
      </c>
      <c r="F69" s="43">
        <v>0.35390046296296296</v>
      </c>
      <c r="G69" s="43">
        <v>0.41226851851851848</v>
      </c>
      <c r="H69" s="43">
        <v>0.44577546296296294</v>
      </c>
      <c r="I69" s="46"/>
      <c r="J69" s="43">
        <f>F69-E69</f>
        <v>1.0844907407407456E-2</v>
      </c>
      <c r="K69" s="44">
        <f>G69-F69</f>
        <v>5.836805555555552E-2</v>
      </c>
      <c r="L69" s="44">
        <f>H69-G69</f>
        <v>3.3506944444444464E-2</v>
      </c>
      <c r="M69" s="47">
        <f>H69-E69</f>
        <v>0.10271990740740744</v>
      </c>
      <c r="N69" s="46"/>
      <c r="O69" s="43"/>
      <c r="P69" s="44"/>
      <c r="Q69" s="44"/>
      <c r="R69" s="47"/>
      <c r="S69" s="52"/>
      <c r="T69" s="43"/>
      <c r="U69" s="44"/>
      <c r="V69" s="44"/>
      <c r="W69" s="47"/>
      <c r="X69" s="49"/>
      <c r="Y69" s="53"/>
      <c r="Z69" s="54"/>
      <c r="AA69" s="45"/>
      <c r="AB69" s="48"/>
      <c r="AC69" s="55"/>
      <c r="AD69" s="54"/>
      <c r="AE69" s="56"/>
      <c r="AF69" s="50" t="str">
        <f t="shared" ref="AF69:AF70" si="11">IF((R69-M69)&gt;0,"Improvement",IF((R69-M69)=0,"No change","Deterioriation"))</f>
        <v>Deterioriation</v>
      </c>
      <c r="AG69" s="58">
        <f t="shared" si="8"/>
        <v>0</v>
      </c>
      <c r="AH69" s="18" t="str">
        <f t="shared" si="9"/>
        <v>Deterioriation</v>
      </c>
      <c r="AI69" s="58">
        <f t="shared" si="10"/>
        <v>0</v>
      </c>
    </row>
    <row r="70" spans="1:35" ht="12" customHeight="1">
      <c r="A70" s="36"/>
      <c r="B70" s="41"/>
      <c r="C70" s="42"/>
      <c r="D70" s="42"/>
      <c r="E70" s="43"/>
      <c r="F70" s="43"/>
      <c r="G70" s="44"/>
      <c r="H70" s="45"/>
      <c r="I70" s="46"/>
      <c r="J70" s="43"/>
      <c r="K70" s="44"/>
      <c r="L70" s="44"/>
      <c r="M70" s="47"/>
      <c r="N70" s="46"/>
      <c r="O70" s="43"/>
      <c r="P70" s="44"/>
      <c r="Q70" s="44"/>
      <c r="R70" s="47"/>
      <c r="S70" s="52"/>
      <c r="T70" s="43"/>
      <c r="U70" s="44"/>
      <c r="V70" s="44"/>
      <c r="W70" s="47"/>
      <c r="X70" s="49"/>
      <c r="Y70" s="53"/>
      <c r="Z70" s="54"/>
      <c r="AA70" s="45"/>
      <c r="AB70" s="48"/>
      <c r="AC70" s="55"/>
      <c r="AD70" s="54"/>
      <c r="AE70" s="56"/>
      <c r="AF70" s="50" t="str">
        <f t="shared" si="11"/>
        <v>No change</v>
      </c>
      <c r="AG70" s="58">
        <f t="shared" si="8"/>
        <v>0</v>
      </c>
      <c r="AH70" s="18" t="str">
        <f t="shared" si="9"/>
        <v>No change</v>
      </c>
      <c r="AI70" s="58">
        <f t="shared" si="10"/>
        <v>0</v>
      </c>
    </row>
    <row r="71" spans="1:35" ht="12" customHeight="1">
      <c r="A71" s="64">
        <v>54</v>
      </c>
      <c r="B71" s="65" t="s">
        <v>61</v>
      </c>
      <c r="C71" s="66" t="s">
        <v>14</v>
      </c>
      <c r="D71" s="66" t="s">
        <v>131</v>
      </c>
      <c r="E71" s="62">
        <v>0.39583333333333331</v>
      </c>
      <c r="F71" s="62">
        <v>0.4050347222222222</v>
      </c>
      <c r="G71" s="62">
        <v>0</v>
      </c>
      <c r="H71" s="62">
        <v>0</v>
      </c>
      <c r="I71" s="67"/>
      <c r="J71" s="62">
        <f>F71-E71</f>
        <v>9.201388888888884E-3</v>
      </c>
      <c r="K71" s="68">
        <f>G71-F71</f>
        <v>-0.4050347222222222</v>
      </c>
      <c r="L71" s="44">
        <f>H71-G71</f>
        <v>0</v>
      </c>
      <c r="M71" s="69">
        <f>H71-E71</f>
        <v>-0.39583333333333331</v>
      </c>
      <c r="N71" s="67"/>
      <c r="O71" s="62"/>
      <c r="P71" s="68"/>
      <c r="Q71" s="68"/>
      <c r="R71" s="69"/>
      <c r="S71" s="70"/>
      <c r="T71" s="62">
        <v>8.7962962962962968E-3</v>
      </c>
      <c r="U71" s="68">
        <v>4.8738425925925921E-2</v>
      </c>
      <c r="V71" s="68">
        <v>2.6377314814814815E-2</v>
      </c>
      <c r="W71" s="69">
        <v>8.3912037037037035E-2</v>
      </c>
      <c r="X71" s="71"/>
      <c r="Y71" s="72"/>
      <c r="Z71" s="73">
        <f>ABS(W71-M71)</f>
        <v>0.47974537037037035</v>
      </c>
      <c r="AA71" s="74"/>
      <c r="AB71" s="75"/>
      <c r="AC71" s="76"/>
      <c r="AD71" s="73"/>
      <c r="AE71" s="56"/>
      <c r="AF71" s="50" t="str">
        <f>IF((R71-M71)&gt;0,"Improvement",IF((R71-M71)=0,"No change","Deterioriation"))</f>
        <v>Improvement</v>
      </c>
      <c r="AG71" s="58">
        <f>IF(AF71="Improvement",1,0)</f>
        <v>1</v>
      </c>
      <c r="AH71" s="18" t="str">
        <f>IF((W71-M71)&gt;0,"Improvement",IF((W71-M71)=0,"No change","Deterioriation"))</f>
        <v>Improvement</v>
      </c>
      <c r="AI71" s="58">
        <f>IF(AH71="Improvement",1,0)</f>
        <v>1</v>
      </c>
    </row>
    <row r="72" spans="1:35" ht="12" customHeight="1">
      <c r="A72" s="64">
        <v>49</v>
      </c>
      <c r="B72" s="65" t="s">
        <v>92</v>
      </c>
      <c r="C72" s="66" t="s">
        <v>16</v>
      </c>
      <c r="D72" s="66"/>
      <c r="E72" s="62">
        <v>0.38125000000000003</v>
      </c>
      <c r="F72" s="62">
        <v>0.39121527777777776</v>
      </c>
      <c r="G72" s="62">
        <v>0</v>
      </c>
      <c r="H72" s="62">
        <v>0</v>
      </c>
      <c r="I72" s="67"/>
      <c r="J72" s="62">
        <f>F72-E72</f>
        <v>9.9652777777777257E-3</v>
      </c>
      <c r="K72" s="68">
        <f>G72-F72</f>
        <v>-0.39121527777777776</v>
      </c>
      <c r="L72" s="44">
        <f>H72-G72</f>
        <v>0</v>
      </c>
      <c r="M72" s="69">
        <f>H72-E72</f>
        <v>-0.38125000000000003</v>
      </c>
      <c r="N72" s="67"/>
      <c r="O72" s="62">
        <v>9.9074074074073648E-3</v>
      </c>
      <c r="P72" s="68">
        <v>4.6909722222222228E-2</v>
      </c>
      <c r="Q72" s="68">
        <v>2.5717592592592597E-2</v>
      </c>
      <c r="R72" s="69">
        <v>8.253472222222219E-2</v>
      </c>
      <c r="S72" s="70"/>
      <c r="T72" s="62"/>
      <c r="U72" s="68"/>
      <c r="V72" s="68"/>
      <c r="W72" s="69"/>
      <c r="X72" s="71"/>
      <c r="Y72" s="72"/>
      <c r="Z72" s="73"/>
      <c r="AA72" s="74"/>
      <c r="AB72" s="75"/>
      <c r="AC72" s="76"/>
      <c r="AD72" s="73">
        <f>ABS(R72-M72)</f>
        <v>0.46378472222222222</v>
      </c>
      <c r="AE72" s="56"/>
      <c r="AF72" s="50" t="str">
        <f>IF((R72-M72)&gt;0,"Improvement",IF((R72-M72)=0,"No change","Deterioriation"))</f>
        <v>Improvement</v>
      </c>
      <c r="AG72" s="58">
        <f>IF(AF72="Improvement",1,0)</f>
        <v>1</v>
      </c>
      <c r="AH72" s="18" t="str">
        <f>IF((W72-M72)&gt;0,"Improvement",IF((W72-M72)=0,"No change","Deterioriation"))</f>
        <v>Improvement</v>
      </c>
      <c r="AI72" s="58">
        <f>IF(AH72="Improvement",1,0)</f>
        <v>1</v>
      </c>
    </row>
    <row r="73" spans="1:35" ht="12" customHeight="1">
      <c r="A73" s="64">
        <v>32</v>
      </c>
      <c r="B73" s="65" t="s">
        <v>146</v>
      </c>
      <c r="C73" s="66" t="s">
        <v>14</v>
      </c>
      <c r="D73" s="66"/>
      <c r="E73" s="62">
        <v>0.35555555555555557</v>
      </c>
      <c r="F73" s="62">
        <v>0.36364583333333328</v>
      </c>
      <c r="G73" s="62">
        <v>0</v>
      </c>
      <c r="H73" s="62">
        <v>0</v>
      </c>
      <c r="I73" s="67"/>
      <c r="J73" s="62">
        <f>F73-E73</f>
        <v>8.0902777777777102E-3</v>
      </c>
      <c r="K73" s="68">
        <f>G73-F73</f>
        <v>-0.36364583333333328</v>
      </c>
      <c r="L73" s="44">
        <f>H73-G73</f>
        <v>0</v>
      </c>
      <c r="M73" s="69">
        <f>H73-E73</f>
        <v>-0.35555555555555557</v>
      </c>
      <c r="N73" s="67"/>
      <c r="O73" s="62"/>
      <c r="P73" s="68"/>
      <c r="Q73" s="68"/>
      <c r="R73" s="69"/>
      <c r="S73" s="70"/>
      <c r="T73" s="62"/>
      <c r="U73" s="68"/>
      <c r="V73" s="68"/>
      <c r="W73" s="69"/>
      <c r="X73" s="71"/>
      <c r="Y73" s="72"/>
      <c r="Z73" s="73"/>
      <c r="AA73" s="74"/>
      <c r="AB73" s="75"/>
      <c r="AC73" s="76"/>
      <c r="AD73" s="73"/>
      <c r="AE73" s="56"/>
      <c r="AF73" s="50" t="str">
        <f>IF((R73-M73)&gt;0,"Improvement",IF((R73-M73)=0,"No change","Deterioriation"))</f>
        <v>Improvement</v>
      </c>
      <c r="AG73" s="58">
        <f>IF(AF73="Improvement",1,0)</f>
        <v>1</v>
      </c>
      <c r="AH73" s="18" t="str">
        <f>IF((W73-M73)&gt;0,"Improvement",IF((W73-M73)=0,"No change","Deterioriation"))</f>
        <v>Improvement</v>
      </c>
      <c r="AI73" s="58">
        <f>IF(AH73="Improvement",1,0)</f>
        <v>1</v>
      </c>
    </row>
    <row r="74" spans="1:35" ht="12" customHeight="1">
      <c r="A74" s="5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22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5" ht="12" customHeight="1">
      <c r="A75" s="5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22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5" ht="12" customHeight="1">
      <c r="A76" s="5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2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5" ht="12" customHeight="1">
      <c r="A77" s="5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2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5" ht="12" customHeight="1"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5" ht="12" customHeight="1"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5" ht="12" customHeight="1"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2:33" ht="12" customHeight="1"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2:33" ht="12" customHeight="1"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2:33" ht="12" customHeight="1"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2:33" ht="12" customHeight="1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2:33" ht="12" customHeight="1"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ht="12" customHeight="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</sheetData>
  <autoFilter ref="A6:AD70">
    <sortState ref="A7:AD72">
      <sortCondition ref="M6:M72"/>
    </sortState>
  </autoFilter>
  <mergeCells count="7">
    <mergeCell ref="A1:M1"/>
    <mergeCell ref="O2:R2"/>
    <mergeCell ref="T2:W2"/>
    <mergeCell ref="A3:B3"/>
    <mergeCell ref="E2:H2"/>
    <mergeCell ref="J2:M2"/>
    <mergeCell ref="D3:D4"/>
  </mergeCells>
  <conditionalFormatting sqref="AD6:AD73">
    <cfRule type="expression" dxfId="1" priority="4" stopIfTrue="1">
      <formula>AG6=0</formula>
    </cfRule>
  </conditionalFormatting>
  <conditionalFormatting sqref="Z6:Z73">
    <cfRule type="expression" dxfId="0" priority="1" stopIfTrue="1">
      <formula>AI6=0</formula>
    </cfRule>
  </conditionalFormatting>
  <pageMargins left="0.19" right="0.5" top="0.74803149606299213" bottom="0.74803149606299213" header="0.31496062992125984" footer="0.31496062992125984"/>
  <pageSetup paperSize="9" scale="5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E5" sqref="E5"/>
    </sheetView>
  </sheetViews>
  <sheetFormatPr defaultRowHeight="12.75"/>
  <cols>
    <col min="2" max="2" width="12.5703125" customWidth="1"/>
  </cols>
  <sheetData>
    <row r="1" spans="1:6">
      <c r="A1" s="61" t="s">
        <v>192</v>
      </c>
    </row>
    <row r="2" spans="1:6">
      <c r="D2" t="s">
        <v>0</v>
      </c>
      <c r="E2" t="s">
        <v>187</v>
      </c>
      <c r="F2" t="s">
        <v>188</v>
      </c>
    </row>
    <row r="4" spans="1:6">
      <c r="A4">
        <v>101</v>
      </c>
      <c r="B4" t="s">
        <v>163</v>
      </c>
      <c r="C4" t="s">
        <v>189</v>
      </c>
      <c r="D4" s="43">
        <v>0.46458333333333335</v>
      </c>
      <c r="E4" s="43">
        <v>0.46666666666666662</v>
      </c>
      <c r="F4" s="44">
        <f>E4-D4</f>
        <v>2.0833333333332704E-3</v>
      </c>
    </row>
    <row r="5" spans="1:6">
      <c r="A5">
        <v>102</v>
      </c>
      <c r="B5" t="s">
        <v>164</v>
      </c>
      <c r="C5" t="s">
        <v>189</v>
      </c>
      <c r="D5" s="43">
        <v>0</v>
      </c>
      <c r="E5" s="43">
        <v>0</v>
      </c>
      <c r="F5" s="44">
        <f t="shared" ref="F5:F27" si="0">E5-D5</f>
        <v>0</v>
      </c>
    </row>
    <row r="6" spans="1:6">
      <c r="A6">
        <v>103</v>
      </c>
      <c r="B6" t="s">
        <v>165</v>
      </c>
      <c r="C6" t="s">
        <v>189</v>
      </c>
      <c r="D6" s="43">
        <v>0</v>
      </c>
      <c r="E6" s="43">
        <v>0</v>
      </c>
      <c r="F6" s="44">
        <f t="shared" si="0"/>
        <v>0</v>
      </c>
    </row>
    <row r="7" spans="1:6">
      <c r="A7">
        <v>104</v>
      </c>
      <c r="B7" t="s">
        <v>166</v>
      </c>
      <c r="C7" t="s">
        <v>189</v>
      </c>
      <c r="D7" s="43">
        <v>0</v>
      </c>
      <c r="E7" s="43">
        <v>0</v>
      </c>
      <c r="F7" s="44">
        <f t="shared" si="0"/>
        <v>0</v>
      </c>
    </row>
    <row r="8" spans="1:6">
      <c r="A8">
        <v>105</v>
      </c>
      <c r="B8" t="s">
        <v>168</v>
      </c>
      <c r="C8" t="s">
        <v>189</v>
      </c>
      <c r="D8" s="43">
        <v>0</v>
      </c>
      <c r="E8" s="43">
        <v>0</v>
      </c>
      <c r="F8" s="44">
        <f t="shared" si="0"/>
        <v>0</v>
      </c>
    </row>
    <row r="9" spans="1:6">
      <c r="A9">
        <v>106</v>
      </c>
      <c r="B9" t="s">
        <v>169</v>
      </c>
      <c r="C9" t="s">
        <v>189</v>
      </c>
      <c r="D9" s="43">
        <v>0</v>
      </c>
      <c r="E9" s="43">
        <v>0</v>
      </c>
      <c r="F9" s="44">
        <f t="shared" si="0"/>
        <v>0</v>
      </c>
    </row>
    <row r="10" spans="1:6">
      <c r="A10">
        <v>107</v>
      </c>
      <c r="B10" t="s">
        <v>170</v>
      </c>
      <c r="C10" t="s">
        <v>189</v>
      </c>
      <c r="D10" s="43">
        <v>0</v>
      </c>
      <c r="E10" s="43">
        <v>0</v>
      </c>
      <c r="F10" s="44">
        <f t="shared" si="0"/>
        <v>0</v>
      </c>
    </row>
    <row r="11" spans="1:6">
      <c r="A11">
        <v>108</v>
      </c>
      <c r="B11" t="s">
        <v>167</v>
      </c>
      <c r="C11" t="s">
        <v>189</v>
      </c>
      <c r="D11" s="43">
        <v>0</v>
      </c>
      <c r="E11" s="43">
        <v>0</v>
      </c>
      <c r="F11" s="44">
        <f t="shared" si="0"/>
        <v>0</v>
      </c>
    </row>
    <row r="12" spans="1:6">
      <c r="A12">
        <v>109</v>
      </c>
      <c r="B12" t="s">
        <v>171</v>
      </c>
      <c r="C12" s="60" t="s">
        <v>191</v>
      </c>
      <c r="D12" s="43">
        <v>0</v>
      </c>
      <c r="E12" s="43">
        <v>0</v>
      </c>
      <c r="F12" s="44">
        <f t="shared" si="0"/>
        <v>0</v>
      </c>
    </row>
    <row r="13" spans="1:6">
      <c r="A13">
        <v>110</v>
      </c>
      <c r="B13" t="s">
        <v>173</v>
      </c>
      <c r="C13" s="60" t="s">
        <v>191</v>
      </c>
      <c r="D13" s="43">
        <v>0</v>
      </c>
      <c r="E13" s="43">
        <v>0</v>
      </c>
      <c r="F13" s="44">
        <f t="shared" si="0"/>
        <v>0</v>
      </c>
    </row>
    <row r="14" spans="1:6">
      <c r="A14">
        <v>111</v>
      </c>
      <c r="B14" t="s">
        <v>174</v>
      </c>
      <c r="C14" s="60" t="s">
        <v>191</v>
      </c>
      <c r="D14" s="43">
        <v>0</v>
      </c>
      <c r="E14" s="43">
        <v>0</v>
      </c>
      <c r="F14" s="44">
        <f t="shared" si="0"/>
        <v>0</v>
      </c>
    </row>
    <row r="15" spans="1:6">
      <c r="A15">
        <v>112</v>
      </c>
      <c r="B15" t="s">
        <v>175</v>
      </c>
      <c r="C15" s="60" t="s">
        <v>191</v>
      </c>
      <c r="D15" s="43">
        <v>0</v>
      </c>
      <c r="E15" s="43">
        <v>0</v>
      </c>
      <c r="F15" s="44">
        <f t="shared" si="0"/>
        <v>0</v>
      </c>
    </row>
    <row r="16" spans="1:6">
      <c r="A16">
        <v>113</v>
      </c>
      <c r="B16" t="s">
        <v>176</v>
      </c>
      <c r="C16" s="60" t="s">
        <v>191</v>
      </c>
      <c r="D16" s="43">
        <v>0</v>
      </c>
      <c r="E16" s="43">
        <v>0</v>
      </c>
      <c r="F16" s="44">
        <f t="shared" si="0"/>
        <v>0</v>
      </c>
    </row>
    <row r="17" spans="1:6">
      <c r="A17">
        <v>114</v>
      </c>
      <c r="B17" t="s">
        <v>177</v>
      </c>
      <c r="C17" s="60" t="s">
        <v>190</v>
      </c>
      <c r="D17" s="43">
        <v>0</v>
      </c>
      <c r="E17" s="43">
        <v>0</v>
      </c>
      <c r="F17" s="44">
        <f t="shared" si="0"/>
        <v>0</v>
      </c>
    </row>
    <row r="18" spans="1:6">
      <c r="A18">
        <v>115</v>
      </c>
      <c r="B18" t="s">
        <v>178</v>
      </c>
      <c r="C18" s="60" t="s">
        <v>190</v>
      </c>
      <c r="D18" s="43">
        <v>0</v>
      </c>
      <c r="E18" s="43">
        <v>0</v>
      </c>
      <c r="F18" s="44">
        <f t="shared" si="0"/>
        <v>0</v>
      </c>
    </row>
    <row r="19" spans="1:6">
      <c r="A19">
        <v>116</v>
      </c>
      <c r="B19" t="s">
        <v>179</v>
      </c>
      <c r="C19" s="60" t="s">
        <v>190</v>
      </c>
      <c r="D19" s="43">
        <v>0</v>
      </c>
      <c r="E19" s="43">
        <v>0</v>
      </c>
      <c r="F19" s="44">
        <f t="shared" si="0"/>
        <v>0</v>
      </c>
    </row>
    <row r="20" spans="1:6">
      <c r="A20">
        <v>117</v>
      </c>
      <c r="B20" t="s">
        <v>180</v>
      </c>
      <c r="C20" s="60" t="s">
        <v>190</v>
      </c>
      <c r="D20" s="43">
        <v>0</v>
      </c>
      <c r="E20" s="43">
        <v>0</v>
      </c>
      <c r="F20" s="44">
        <f t="shared" si="0"/>
        <v>0</v>
      </c>
    </row>
    <row r="21" spans="1:6">
      <c r="A21">
        <v>118</v>
      </c>
      <c r="B21" t="s">
        <v>181</v>
      </c>
      <c r="C21" s="60" t="s">
        <v>190</v>
      </c>
      <c r="D21" s="43">
        <v>0</v>
      </c>
      <c r="E21" s="43">
        <v>0</v>
      </c>
      <c r="F21" s="44">
        <f t="shared" si="0"/>
        <v>0</v>
      </c>
    </row>
    <row r="22" spans="1:6">
      <c r="A22">
        <v>119</v>
      </c>
      <c r="B22" t="s">
        <v>182</v>
      </c>
      <c r="C22" s="60" t="s">
        <v>190</v>
      </c>
      <c r="D22" s="43">
        <v>0</v>
      </c>
      <c r="E22" s="43">
        <v>0</v>
      </c>
      <c r="F22" s="44">
        <f t="shared" si="0"/>
        <v>0</v>
      </c>
    </row>
    <row r="23" spans="1:6">
      <c r="A23">
        <v>120</v>
      </c>
      <c r="B23" t="s">
        <v>183</v>
      </c>
      <c r="C23" s="60" t="s">
        <v>190</v>
      </c>
      <c r="D23" s="43">
        <v>0</v>
      </c>
      <c r="E23" s="43">
        <v>0</v>
      </c>
      <c r="F23" s="44">
        <f t="shared" si="0"/>
        <v>0</v>
      </c>
    </row>
    <row r="24" spans="1:6">
      <c r="A24">
        <v>121</v>
      </c>
      <c r="B24" t="s">
        <v>172</v>
      </c>
      <c r="C24" s="60" t="s">
        <v>190</v>
      </c>
      <c r="D24" s="43">
        <v>0</v>
      </c>
      <c r="E24" s="43">
        <v>0</v>
      </c>
      <c r="F24" s="44">
        <f t="shared" si="0"/>
        <v>0</v>
      </c>
    </row>
    <row r="25" spans="1:6">
      <c r="A25">
        <v>122</v>
      </c>
      <c r="B25" t="s">
        <v>184</v>
      </c>
      <c r="C25" s="60" t="s">
        <v>190</v>
      </c>
      <c r="D25" s="43">
        <v>0</v>
      </c>
      <c r="E25" s="43">
        <v>0</v>
      </c>
      <c r="F25" s="44">
        <f t="shared" si="0"/>
        <v>0</v>
      </c>
    </row>
    <row r="26" spans="1:6">
      <c r="A26">
        <v>123</v>
      </c>
      <c r="B26" t="s">
        <v>185</v>
      </c>
      <c r="C26" s="60" t="s">
        <v>190</v>
      </c>
      <c r="D26" s="43">
        <v>0</v>
      </c>
      <c r="E26" s="43">
        <v>0</v>
      </c>
      <c r="F26" s="44">
        <f t="shared" si="0"/>
        <v>0</v>
      </c>
    </row>
    <row r="27" spans="1:6">
      <c r="A27">
        <v>124</v>
      </c>
      <c r="B27" t="s">
        <v>186</v>
      </c>
      <c r="C27" s="60" t="s">
        <v>190</v>
      </c>
      <c r="D27" s="43">
        <v>0</v>
      </c>
      <c r="E27" s="43">
        <v>0</v>
      </c>
      <c r="F27" s="44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2010</vt:lpstr>
      <vt:lpstr>2009</vt:lpstr>
      <vt:lpstr>2011</vt:lpstr>
      <vt:lpstr>Kids 2011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885026</dc:creator>
  <cp:lastModifiedBy>152714</cp:lastModifiedBy>
  <cp:lastPrinted>2011-08-15T09:47:51Z</cp:lastPrinted>
  <dcterms:created xsi:type="dcterms:W3CDTF">2010-05-26T14:35:17Z</dcterms:created>
  <dcterms:modified xsi:type="dcterms:W3CDTF">2011-09-05T09:19:25Z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True</vt:lpwstr>
  </property>
</Properties>
</file>